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ыжимка 1" sheetId="1" r:id="rId1"/>
    <sheet name="Выжимка 2" sheetId="2" r:id="rId2"/>
  </sheets>
  <externalReferences>
    <externalReference r:id="rId5"/>
  </externalReferences>
  <definedNames>
    <definedName name="_xlnm.Print_Area" localSheetId="0">'Выжимка 1'!$A$1:$W$28</definedName>
    <definedName name="_xlnm.Print_Area" localSheetId="1">'Выжимка 2'!$A$1:$Y$32</definedName>
  </definedNames>
  <calcPr fullCalcOnLoad="1" fullPrecision="0"/>
</workbook>
</file>

<file path=xl/sharedStrings.xml><?xml version="1.0" encoding="utf-8"?>
<sst xmlns="http://schemas.openxmlformats.org/spreadsheetml/2006/main" count="212" uniqueCount="100">
  <si>
    <t>Брагинский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</si>
  <si>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</si>
  <si>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</si>
  <si>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</si>
  <si>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</si>
  <si>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</si>
  <si>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</si>
  <si>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</si>
  <si>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</si>
  <si>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</si>
  <si>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</si>
  <si>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</si>
  <si>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</si>
  <si>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</si>
  <si>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</si>
  <si>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</si>
  <si>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</si>
  <si>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</si>
  <si>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</si>
  <si>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</si>
  <si>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По области</t>
  </si>
  <si>
    <t>№</t>
  </si>
  <si>
    <t>п/п</t>
  </si>
  <si>
    <t>Наименование</t>
  </si>
  <si>
    <t>районов</t>
  </si>
  <si>
    <t>телят</t>
  </si>
  <si>
    <t>всего,</t>
  </si>
  <si>
    <t>гол</t>
  </si>
  <si>
    <t>"+- к</t>
  </si>
  <si>
    <t>Осеменено на 100 коров</t>
  </si>
  <si>
    <t>коров</t>
  </si>
  <si>
    <t>телок</t>
  </si>
  <si>
    <t xml:space="preserve">Получено телят на 100 </t>
  </si>
  <si>
    <t>маток</t>
  </si>
  <si>
    <t>Наличие</t>
  </si>
  <si>
    <t>кор</t>
  </si>
  <si>
    <t>гр</t>
  </si>
  <si>
    <t>на 100</t>
  </si>
  <si>
    <t>граф.</t>
  </si>
  <si>
    <t>Ср.сут. привес</t>
  </si>
  <si>
    <t>рем. телок</t>
  </si>
  <si>
    <t>Б.-Кошелевский</t>
  </si>
  <si>
    <t>Получ</t>
  </si>
  <si>
    <t>Получено</t>
  </si>
  <si>
    <t>телят за месяц</t>
  </si>
  <si>
    <t>%</t>
  </si>
  <si>
    <t>выпол</t>
  </si>
  <si>
    <t>график</t>
  </si>
  <si>
    <t>Растел нетел</t>
  </si>
  <si>
    <t>% граф.</t>
  </si>
  <si>
    <t>операт</t>
  </si>
  <si>
    <t>Начальник отдела по племенной работе</t>
  </si>
  <si>
    <t>РСУП "Гомельгосплемпредприятие"</t>
  </si>
  <si>
    <t>Е.В. Овчинников</t>
  </si>
  <si>
    <t>14 г</t>
  </si>
  <si>
    <t>2015 г</t>
  </si>
  <si>
    <t>к 14г.</t>
  </si>
  <si>
    <t xml:space="preserve">Анализ по воспроизводству стада на 1 ноября 2015 года </t>
  </si>
  <si>
    <t>Анализ по воспроизводству стада на 1 ноября  2015  года</t>
  </si>
  <si>
    <t>Осеменено коров</t>
  </si>
  <si>
    <t>Осеменено телок</t>
  </si>
  <si>
    <t>Растел</t>
  </si>
  <si>
    <t>Получено телят</t>
  </si>
  <si>
    <t>Ср.суточ.</t>
  </si>
  <si>
    <t>Нал.</t>
  </si>
  <si>
    <t>% нетехн.</t>
  </si>
  <si>
    <t>Всего</t>
  </si>
  <si>
    <t>пп</t>
  </si>
  <si>
    <t>в % к их наличию</t>
  </si>
  <si>
    <t>в % к наличию коров</t>
  </si>
  <si>
    <t>нетелей</t>
  </si>
  <si>
    <t xml:space="preserve">на 100 </t>
  </si>
  <si>
    <t>мр телят и</t>
  </si>
  <si>
    <t>привес</t>
  </si>
  <si>
    <t>+ -</t>
  </si>
  <si>
    <t>выб.те-</t>
  </si>
  <si>
    <t>наказан</t>
  </si>
  <si>
    <t>под раст15 г</t>
  </si>
  <si>
    <t>за октябрь</t>
  </si>
  <si>
    <t>на 100 кор</t>
  </si>
  <si>
    <t>абортов</t>
  </si>
  <si>
    <t>рем.телок</t>
  </si>
  <si>
    <t>к 14</t>
  </si>
  <si>
    <t>на</t>
  </si>
  <si>
    <t>лок к при-</t>
  </si>
  <si>
    <t>инспект</t>
  </si>
  <si>
    <t>с нач.</t>
  </si>
  <si>
    <t>100</t>
  </si>
  <si>
    <t>ходу с</t>
  </si>
  <si>
    <t>службы</t>
  </si>
  <si>
    <t>1.11</t>
  </si>
  <si>
    <t>года</t>
  </si>
  <si>
    <t>н.г.</t>
  </si>
  <si>
    <t>Б-Кошелевск</t>
  </si>
  <si>
    <t>Житковичск</t>
  </si>
  <si>
    <t>Калинковичск</t>
  </si>
  <si>
    <t>Светлогорск</t>
  </si>
  <si>
    <t>+ - к 2014 г</t>
  </si>
  <si>
    <t xml:space="preserve"> </t>
  </si>
  <si>
    <t>телок (без нетелей)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</si>
</sst>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8" fillId="0" borderId="23" xfId="0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13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16" xfId="0" applyFont="1" applyBorder="1" applyAlignment="1">
      <alignment/>
    </xf>
    <xf numFmtId="0" fontId="27" fillId="0" borderId="16" xfId="0" applyFon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24" xfId="0" applyBorder="1" applyAlignment="1">
      <alignment/>
    </xf>
    <xf numFmtId="0" fontId="30" fillId="0" borderId="11" xfId="0" applyFont="1" applyBorder="1" applyAlignment="1">
      <alignment/>
    </xf>
    <xf numFmtId="49" fontId="30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9" fontId="3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3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83;&#1077;&#1084;&#1076;&#1077;&#1083;&#1086;\&#1042;&#1057;&#1071;%20&#1045;&#1046;&#1045;&#1052;&#1045;&#1057;&#1071;&#1063;&#1053;&#1040;&#1071;%20&#1057;&#1042;&#1054;&#1044;&#1050;&#1040;%20&#1085;&#1072;%201.11.2015%20&#1075;%20&#1050;&#1086;&#1074;&#1072;&#1083;&#1077;&#1074;%20&#1060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еводство"/>
      <sheetName val="Коровы"/>
      <sheetName val="Телки"/>
      <sheetName val="Получено телят"/>
      <sheetName val="Привесы"/>
      <sheetName val="Ср.сут. по годам рождения"/>
      <sheetName val="Приплод поросят"/>
      <sheetName val="Ремонтные свинки"/>
      <sheetName val="Анализ по свиноводству"/>
      <sheetName val="Выбытие молодняка"/>
      <sheetName val="Инспектор"/>
      <sheetName val="Движение телок на 1.11.15 г"/>
      <sheetName val="Движение телок за МЕСЯЦ"/>
      <sheetName val="Весовые"/>
      <sheetName val="Структура телок по годам рожден"/>
      <sheetName val="Симменталы"/>
      <sheetName val="Новотельные"/>
      <sheetName val="Выжимка"/>
      <sheetName val="По Республиканской программе"/>
      <sheetName val="Опоросы свиноматок"/>
    </sheetNames>
    <sheetDataSet>
      <sheetData sheetId="1">
        <row r="11">
          <cell r="E11">
            <v>105</v>
          </cell>
          <cell r="F11">
            <v>2</v>
          </cell>
          <cell r="M11">
            <v>65</v>
          </cell>
          <cell r="N11">
            <v>1</v>
          </cell>
        </row>
        <row r="12">
          <cell r="E12">
            <v>87</v>
          </cell>
          <cell r="F12">
            <v>13</v>
          </cell>
          <cell r="M12">
            <v>61</v>
          </cell>
          <cell r="N12">
            <v>8</v>
          </cell>
        </row>
        <row r="13">
          <cell r="E13">
            <v>110</v>
          </cell>
          <cell r="F13">
            <v>2</v>
          </cell>
          <cell r="M13">
            <v>77</v>
          </cell>
          <cell r="N13">
            <v>0</v>
          </cell>
        </row>
        <row r="14">
          <cell r="E14">
            <v>109</v>
          </cell>
          <cell r="F14">
            <v>-1</v>
          </cell>
          <cell r="M14">
            <v>70</v>
          </cell>
          <cell r="N14">
            <v>0</v>
          </cell>
        </row>
        <row r="15">
          <cell r="E15">
            <v>127</v>
          </cell>
          <cell r="F15">
            <v>0</v>
          </cell>
          <cell r="M15">
            <v>80</v>
          </cell>
          <cell r="N15">
            <v>0</v>
          </cell>
        </row>
        <row r="16">
          <cell r="E16">
            <v>94</v>
          </cell>
          <cell r="F16">
            <v>2</v>
          </cell>
          <cell r="M16">
            <v>62</v>
          </cell>
          <cell r="N16">
            <v>2</v>
          </cell>
        </row>
        <row r="17">
          <cell r="E17">
            <v>116</v>
          </cell>
          <cell r="F17">
            <v>6</v>
          </cell>
          <cell r="M17">
            <v>74</v>
          </cell>
          <cell r="N17">
            <v>6</v>
          </cell>
        </row>
        <row r="18">
          <cell r="E18">
            <v>105</v>
          </cell>
          <cell r="F18">
            <v>5</v>
          </cell>
          <cell r="M18">
            <v>69</v>
          </cell>
          <cell r="N18">
            <v>2</v>
          </cell>
        </row>
        <row r="19">
          <cell r="E19">
            <v>109</v>
          </cell>
          <cell r="F19">
            <v>3</v>
          </cell>
          <cell r="M19">
            <v>75</v>
          </cell>
          <cell r="N19">
            <v>2</v>
          </cell>
        </row>
        <row r="20">
          <cell r="E20">
            <v>96</v>
          </cell>
          <cell r="F20">
            <v>7</v>
          </cell>
          <cell r="M20">
            <v>63</v>
          </cell>
          <cell r="N20">
            <v>4</v>
          </cell>
        </row>
        <row r="21">
          <cell r="E21">
            <v>105</v>
          </cell>
          <cell r="F21">
            <v>3</v>
          </cell>
          <cell r="M21">
            <v>73</v>
          </cell>
          <cell r="N21">
            <v>2</v>
          </cell>
        </row>
        <row r="22">
          <cell r="E22">
            <v>116</v>
          </cell>
          <cell r="F22">
            <v>0</v>
          </cell>
          <cell r="M22">
            <v>80</v>
          </cell>
          <cell r="N22">
            <v>0</v>
          </cell>
        </row>
        <row r="23">
          <cell r="E23">
            <v>109</v>
          </cell>
          <cell r="F23">
            <v>-1</v>
          </cell>
          <cell r="M23">
            <v>74</v>
          </cell>
          <cell r="N23">
            <v>0</v>
          </cell>
        </row>
        <row r="24">
          <cell r="E24">
            <v>99</v>
          </cell>
          <cell r="F24">
            <v>19</v>
          </cell>
          <cell r="M24">
            <v>64</v>
          </cell>
          <cell r="N24">
            <v>7</v>
          </cell>
        </row>
        <row r="25">
          <cell r="E25">
            <v>101</v>
          </cell>
          <cell r="F25">
            <v>2</v>
          </cell>
          <cell r="M25">
            <v>68</v>
          </cell>
          <cell r="N25">
            <v>2</v>
          </cell>
        </row>
        <row r="26">
          <cell r="E26">
            <v>106</v>
          </cell>
          <cell r="F26">
            <v>4</v>
          </cell>
          <cell r="M26">
            <v>69</v>
          </cell>
          <cell r="N26">
            <v>3</v>
          </cell>
        </row>
        <row r="27">
          <cell r="E27">
            <v>97</v>
          </cell>
          <cell r="F27">
            <v>0</v>
          </cell>
          <cell r="M27">
            <v>63</v>
          </cell>
          <cell r="N27">
            <v>-1</v>
          </cell>
        </row>
        <row r="28">
          <cell r="E28">
            <v>115</v>
          </cell>
          <cell r="F28">
            <v>0</v>
          </cell>
          <cell r="M28">
            <v>78</v>
          </cell>
          <cell r="N28">
            <v>0</v>
          </cell>
        </row>
        <row r="29">
          <cell r="E29">
            <v>112</v>
          </cell>
          <cell r="F29">
            <v>-1</v>
          </cell>
          <cell r="M29">
            <v>76</v>
          </cell>
          <cell r="N29">
            <v>-1</v>
          </cell>
        </row>
        <row r="30">
          <cell r="E30">
            <v>93</v>
          </cell>
          <cell r="F30">
            <v>5</v>
          </cell>
          <cell r="M30">
            <v>65</v>
          </cell>
          <cell r="N30">
            <v>3</v>
          </cell>
        </row>
        <row r="31">
          <cell r="E31">
            <v>102</v>
          </cell>
          <cell r="F31">
            <v>-1</v>
          </cell>
          <cell r="M31">
            <v>74</v>
          </cell>
          <cell r="N31">
            <v>-1</v>
          </cell>
        </row>
        <row r="32">
          <cell r="E32">
            <v>106</v>
          </cell>
          <cell r="F32">
            <v>3</v>
          </cell>
          <cell r="M32">
            <v>71</v>
          </cell>
          <cell r="N32">
            <v>2</v>
          </cell>
        </row>
      </sheetData>
      <sheetData sheetId="2">
        <row r="11">
          <cell r="E11">
            <v>43</v>
          </cell>
          <cell r="F11">
            <v>2</v>
          </cell>
          <cell r="M11">
            <v>27</v>
          </cell>
          <cell r="N11">
            <v>1</v>
          </cell>
          <cell r="Q11">
            <v>25</v>
          </cell>
          <cell r="R11">
            <v>4</v>
          </cell>
        </row>
        <row r="12">
          <cell r="E12">
            <v>35</v>
          </cell>
          <cell r="F12">
            <v>0</v>
          </cell>
          <cell r="M12">
            <v>26</v>
          </cell>
          <cell r="N12">
            <v>2</v>
          </cell>
          <cell r="Q12">
            <v>21</v>
          </cell>
          <cell r="R12">
            <v>2</v>
          </cell>
        </row>
        <row r="13">
          <cell r="E13">
            <v>49</v>
          </cell>
          <cell r="F13">
            <v>-4</v>
          </cell>
          <cell r="M13">
            <v>36</v>
          </cell>
          <cell r="N13">
            <v>-3</v>
          </cell>
          <cell r="Q13">
            <v>35</v>
          </cell>
          <cell r="R13">
            <v>6</v>
          </cell>
        </row>
        <row r="14">
          <cell r="E14">
            <v>44</v>
          </cell>
          <cell r="F14">
            <v>1</v>
          </cell>
          <cell r="M14">
            <v>30</v>
          </cell>
          <cell r="N14">
            <v>1</v>
          </cell>
          <cell r="Q14">
            <v>26</v>
          </cell>
          <cell r="R14">
            <v>-1</v>
          </cell>
        </row>
        <row r="15">
          <cell r="E15">
            <v>43</v>
          </cell>
          <cell r="F15">
            <v>0</v>
          </cell>
          <cell r="M15">
            <v>30</v>
          </cell>
          <cell r="N15">
            <v>1</v>
          </cell>
          <cell r="Q15">
            <v>29</v>
          </cell>
          <cell r="R15">
            <v>3</v>
          </cell>
        </row>
        <row r="16">
          <cell r="E16">
            <v>37</v>
          </cell>
          <cell r="F16">
            <v>0</v>
          </cell>
          <cell r="M16">
            <v>26</v>
          </cell>
          <cell r="N16">
            <v>0</v>
          </cell>
          <cell r="Q16">
            <v>26</v>
          </cell>
          <cell r="R16">
            <v>8</v>
          </cell>
        </row>
        <row r="17">
          <cell r="E17">
            <v>42</v>
          </cell>
          <cell r="F17">
            <v>1</v>
          </cell>
          <cell r="M17">
            <v>30</v>
          </cell>
          <cell r="N17">
            <v>1</v>
          </cell>
          <cell r="Q17">
            <v>29</v>
          </cell>
          <cell r="R17">
            <v>6</v>
          </cell>
        </row>
        <row r="18">
          <cell r="E18">
            <v>40</v>
          </cell>
          <cell r="F18">
            <v>1</v>
          </cell>
          <cell r="M18">
            <v>28</v>
          </cell>
          <cell r="N18">
            <v>0</v>
          </cell>
          <cell r="Q18">
            <v>28</v>
          </cell>
          <cell r="R18">
            <v>7</v>
          </cell>
        </row>
        <row r="19">
          <cell r="E19">
            <v>37</v>
          </cell>
          <cell r="F19">
            <v>1</v>
          </cell>
          <cell r="M19">
            <v>25</v>
          </cell>
          <cell r="N19">
            <v>1</v>
          </cell>
          <cell r="Q19">
            <v>22</v>
          </cell>
          <cell r="R19">
            <v>5</v>
          </cell>
        </row>
        <row r="20">
          <cell r="E20">
            <v>39</v>
          </cell>
          <cell r="F20">
            <v>2</v>
          </cell>
          <cell r="M20">
            <v>28</v>
          </cell>
          <cell r="N20">
            <v>2</v>
          </cell>
          <cell r="Q20">
            <v>28</v>
          </cell>
          <cell r="R20">
            <v>4</v>
          </cell>
        </row>
        <row r="21">
          <cell r="E21">
            <v>36</v>
          </cell>
          <cell r="F21">
            <v>0</v>
          </cell>
          <cell r="M21">
            <v>26</v>
          </cell>
          <cell r="N21">
            <v>1</v>
          </cell>
          <cell r="Q21">
            <v>23</v>
          </cell>
          <cell r="R21">
            <v>2</v>
          </cell>
        </row>
        <row r="22">
          <cell r="E22">
            <v>42</v>
          </cell>
          <cell r="F22">
            <v>1</v>
          </cell>
          <cell r="M22">
            <v>28</v>
          </cell>
          <cell r="N22">
            <v>0</v>
          </cell>
          <cell r="Q22">
            <v>20</v>
          </cell>
          <cell r="R22">
            <v>1</v>
          </cell>
        </row>
        <row r="23">
          <cell r="E23">
            <v>42</v>
          </cell>
          <cell r="F23">
            <v>0</v>
          </cell>
          <cell r="M23">
            <v>30</v>
          </cell>
          <cell r="N23">
            <v>-1</v>
          </cell>
          <cell r="Q23">
            <v>32</v>
          </cell>
          <cell r="R23">
            <v>-2</v>
          </cell>
        </row>
        <row r="24">
          <cell r="E24">
            <v>27</v>
          </cell>
          <cell r="F24">
            <v>0</v>
          </cell>
          <cell r="M24">
            <v>19</v>
          </cell>
          <cell r="N24">
            <v>2</v>
          </cell>
          <cell r="Q24">
            <v>31</v>
          </cell>
          <cell r="R24">
            <v>21</v>
          </cell>
        </row>
        <row r="25">
          <cell r="E25">
            <v>33</v>
          </cell>
          <cell r="F25">
            <v>-2</v>
          </cell>
          <cell r="M25">
            <v>24</v>
          </cell>
          <cell r="N25">
            <v>2</v>
          </cell>
          <cell r="Q25">
            <v>20</v>
          </cell>
          <cell r="R25">
            <v>6</v>
          </cell>
        </row>
        <row r="26">
          <cell r="E26">
            <v>35</v>
          </cell>
          <cell r="F26">
            <v>3</v>
          </cell>
          <cell r="M26">
            <v>24</v>
          </cell>
          <cell r="N26">
            <v>2</v>
          </cell>
          <cell r="Q26">
            <v>23</v>
          </cell>
          <cell r="R26">
            <v>4</v>
          </cell>
        </row>
        <row r="27">
          <cell r="E27">
            <v>37</v>
          </cell>
          <cell r="F27">
            <v>4</v>
          </cell>
          <cell r="M27">
            <v>25</v>
          </cell>
          <cell r="N27">
            <v>2</v>
          </cell>
          <cell r="Q27">
            <v>27</v>
          </cell>
          <cell r="R27">
            <v>0</v>
          </cell>
        </row>
        <row r="28">
          <cell r="E28">
            <v>43</v>
          </cell>
          <cell r="F28">
            <v>0</v>
          </cell>
          <cell r="M28">
            <v>30</v>
          </cell>
          <cell r="N28">
            <v>0</v>
          </cell>
          <cell r="Q28">
            <v>27</v>
          </cell>
          <cell r="R28">
            <v>1</v>
          </cell>
        </row>
        <row r="29">
          <cell r="E29">
            <v>43</v>
          </cell>
          <cell r="F29">
            <v>0</v>
          </cell>
          <cell r="M29">
            <v>31</v>
          </cell>
          <cell r="N29">
            <v>1</v>
          </cell>
          <cell r="Q29">
            <v>32</v>
          </cell>
          <cell r="R29">
            <v>-2</v>
          </cell>
        </row>
        <row r="30">
          <cell r="E30">
            <v>40</v>
          </cell>
          <cell r="F30">
            <v>2</v>
          </cell>
          <cell r="M30">
            <v>29</v>
          </cell>
          <cell r="N30">
            <v>1</v>
          </cell>
          <cell r="Q30">
            <v>24</v>
          </cell>
          <cell r="R30">
            <v>2</v>
          </cell>
        </row>
        <row r="31">
          <cell r="E31">
            <v>40</v>
          </cell>
          <cell r="F31">
            <v>-1</v>
          </cell>
          <cell r="M31">
            <v>27</v>
          </cell>
          <cell r="N31">
            <v>-2</v>
          </cell>
          <cell r="Q31">
            <v>31</v>
          </cell>
          <cell r="R31">
            <v>4</v>
          </cell>
        </row>
        <row r="32">
          <cell r="E32">
            <v>40</v>
          </cell>
          <cell r="F32">
            <v>1</v>
          </cell>
          <cell r="M32">
            <v>28</v>
          </cell>
          <cell r="N32">
            <v>1</v>
          </cell>
          <cell r="Q32">
            <v>26</v>
          </cell>
          <cell r="R32">
            <v>3</v>
          </cell>
        </row>
      </sheetData>
      <sheetData sheetId="3">
        <row r="11">
          <cell r="G11">
            <v>63</v>
          </cell>
          <cell r="H11">
            <v>-9</v>
          </cell>
          <cell r="I11">
            <v>56</v>
          </cell>
          <cell r="J11">
            <v>1</v>
          </cell>
          <cell r="K11">
            <v>65</v>
          </cell>
          <cell r="L11">
            <v>0.6</v>
          </cell>
        </row>
        <row r="12">
          <cell r="G12">
            <v>78</v>
          </cell>
          <cell r="H12">
            <v>5</v>
          </cell>
          <cell r="I12">
            <v>67</v>
          </cell>
          <cell r="J12">
            <v>4</v>
          </cell>
          <cell r="K12">
            <v>201</v>
          </cell>
          <cell r="L12">
            <v>1.2</v>
          </cell>
        </row>
        <row r="13">
          <cell r="G13">
            <v>105</v>
          </cell>
          <cell r="H13">
            <v>10</v>
          </cell>
          <cell r="I13">
            <v>74</v>
          </cell>
          <cell r="J13">
            <v>5</v>
          </cell>
          <cell r="K13">
            <v>243</v>
          </cell>
          <cell r="L13">
            <v>2.8</v>
          </cell>
        </row>
        <row r="14">
          <cell r="G14">
            <v>83</v>
          </cell>
          <cell r="H14">
            <v>-1</v>
          </cell>
          <cell r="I14">
            <v>67</v>
          </cell>
          <cell r="J14">
            <v>-1</v>
          </cell>
          <cell r="K14">
            <v>625</v>
          </cell>
          <cell r="L14">
            <v>4</v>
          </cell>
        </row>
        <row r="15">
          <cell r="G15">
            <v>102</v>
          </cell>
          <cell r="H15">
            <v>5</v>
          </cell>
          <cell r="I15">
            <v>77</v>
          </cell>
          <cell r="J15">
            <v>1</v>
          </cell>
          <cell r="K15">
            <v>414</v>
          </cell>
          <cell r="L15">
            <v>3.5</v>
          </cell>
        </row>
        <row r="16">
          <cell r="G16">
            <v>87</v>
          </cell>
          <cell r="H16">
            <v>11</v>
          </cell>
          <cell r="I16">
            <v>68</v>
          </cell>
          <cell r="J16">
            <v>4</v>
          </cell>
          <cell r="K16">
            <v>431</v>
          </cell>
          <cell r="L16">
            <v>4.9</v>
          </cell>
        </row>
        <row r="17">
          <cell r="G17">
            <v>91</v>
          </cell>
          <cell r="H17">
            <v>14</v>
          </cell>
          <cell r="I17">
            <v>72</v>
          </cell>
          <cell r="J17">
            <v>8</v>
          </cell>
          <cell r="K17">
            <v>190</v>
          </cell>
          <cell r="L17">
            <v>2</v>
          </cell>
        </row>
        <row r="18">
          <cell r="G18">
            <v>88</v>
          </cell>
          <cell r="H18">
            <v>12</v>
          </cell>
          <cell r="I18">
            <v>65</v>
          </cell>
          <cell r="J18">
            <v>5</v>
          </cell>
          <cell r="K18">
            <v>726</v>
          </cell>
          <cell r="L18">
            <v>4.5</v>
          </cell>
        </row>
        <row r="19">
          <cell r="G19">
            <v>84</v>
          </cell>
          <cell r="H19">
            <v>12</v>
          </cell>
          <cell r="I19">
            <v>66</v>
          </cell>
          <cell r="J19">
            <v>7</v>
          </cell>
          <cell r="K19">
            <v>438</v>
          </cell>
          <cell r="L19">
            <v>3.1</v>
          </cell>
        </row>
        <row r="20">
          <cell r="G20">
            <v>92</v>
          </cell>
          <cell r="H20">
            <v>13</v>
          </cell>
          <cell r="I20">
            <v>70</v>
          </cell>
          <cell r="J20">
            <v>10</v>
          </cell>
          <cell r="K20">
            <v>139</v>
          </cell>
          <cell r="L20">
            <v>2.1</v>
          </cell>
        </row>
        <row r="21">
          <cell r="G21">
            <v>85</v>
          </cell>
          <cell r="H21">
            <v>12</v>
          </cell>
          <cell r="I21">
            <v>66</v>
          </cell>
          <cell r="J21">
            <v>2</v>
          </cell>
          <cell r="K21">
            <v>103</v>
          </cell>
          <cell r="L21">
            <v>1.4</v>
          </cell>
        </row>
        <row r="22">
          <cell r="G22">
            <v>85</v>
          </cell>
          <cell r="H22">
            <v>8</v>
          </cell>
          <cell r="I22">
            <v>68</v>
          </cell>
          <cell r="J22">
            <v>6</v>
          </cell>
          <cell r="K22">
            <v>254</v>
          </cell>
          <cell r="L22">
            <v>3.4</v>
          </cell>
        </row>
        <row r="23">
          <cell r="G23">
            <v>95</v>
          </cell>
          <cell r="H23">
            <v>3</v>
          </cell>
          <cell r="I23">
            <v>73</v>
          </cell>
          <cell r="J23">
            <v>3</v>
          </cell>
          <cell r="K23">
            <v>250</v>
          </cell>
          <cell r="L23">
            <v>3</v>
          </cell>
        </row>
        <row r="24">
          <cell r="G24">
            <v>81</v>
          </cell>
          <cell r="H24">
            <v>17</v>
          </cell>
          <cell r="I24">
            <v>59</v>
          </cell>
          <cell r="J24">
            <v>4</v>
          </cell>
          <cell r="K24">
            <v>38</v>
          </cell>
          <cell r="L24">
            <v>1.5</v>
          </cell>
        </row>
        <row r="25">
          <cell r="G25">
            <v>82</v>
          </cell>
          <cell r="H25">
            <v>11</v>
          </cell>
          <cell r="I25">
            <v>66</v>
          </cell>
          <cell r="J25">
            <v>5</v>
          </cell>
          <cell r="K25">
            <v>269</v>
          </cell>
          <cell r="L25">
            <v>3.2</v>
          </cell>
        </row>
        <row r="26">
          <cell r="G26">
            <v>77</v>
          </cell>
          <cell r="H26">
            <v>2</v>
          </cell>
          <cell r="I26">
            <v>63</v>
          </cell>
          <cell r="J26">
            <v>1</v>
          </cell>
          <cell r="K26">
            <v>431</v>
          </cell>
          <cell r="L26">
            <v>3.3</v>
          </cell>
        </row>
        <row r="27">
          <cell r="G27">
            <v>72</v>
          </cell>
          <cell r="H27">
            <v>2</v>
          </cell>
          <cell r="I27">
            <v>61</v>
          </cell>
          <cell r="J27">
            <v>1</v>
          </cell>
          <cell r="K27">
            <v>656</v>
          </cell>
          <cell r="L27">
            <v>3.1</v>
          </cell>
        </row>
        <row r="28">
          <cell r="G28">
            <v>93</v>
          </cell>
          <cell r="H28">
            <v>3</v>
          </cell>
          <cell r="I28">
            <v>70</v>
          </cell>
          <cell r="J28">
            <v>1</v>
          </cell>
          <cell r="K28">
            <v>734</v>
          </cell>
          <cell r="L28">
            <v>4.2</v>
          </cell>
        </row>
        <row r="29">
          <cell r="G29">
            <v>86</v>
          </cell>
          <cell r="H29">
            <v>-4</v>
          </cell>
          <cell r="I29">
            <v>69</v>
          </cell>
          <cell r="J29">
            <v>-2</v>
          </cell>
          <cell r="K29">
            <v>440</v>
          </cell>
          <cell r="L29">
            <v>3.7</v>
          </cell>
        </row>
        <row r="30">
          <cell r="G30">
            <v>82</v>
          </cell>
          <cell r="H30">
            <v>10</v>
          </cell>
          <cell r="I30">
            <v>64</v>
          </cell>
          <cell r="J30">
            <v>8</v>
          </cell>
          <cell r="K30">
            <v>304</v>
          </cell>
          <cell r="L30">
            <v>3.8</v>
          </cell>
        </row>
        <row r="31">
          <cell r="G31">
            <v>91</v>
          </cell>
          <cell r="H31">
            <v>3</v>
          </cell>
          <cell r="I31">
            <v>72</v>
          </cell>
          <cell r="J31">
            <v>5</v>
          </cell>
          <cell r="K31">
            <v>120</v>
          </cell>
          <cell r="L31">
            <v>1.7</v>
          </cell>
        </row>
        <row r="32">
          <cell r="G32">
            <v>85</v>
          </cell>
          <cell r="H32">
            <v>6</v>
          </cell>
          <cell r="I32">
            <v>67</v>
          </cell>
          <cell r="J32">
            <v>3</v>
          </cell>
          <cell r="L32">
            <v>3</v>
          </cell>
        </row>
      </sheetData>
      <sheetData sheetId="4">
        <row r="11">
          <cell r="C11">
            <v>549</v>
          </cell>
          <cell r="D11">
            <v>-76</v>
          </cell>
          <cell r="H11">
            <v>128</v>
          </cell>
        </row>
        <row r="12">
          <cell r="C12">
            <v>663</v>
          </cell>
          <cell r="D12">
            <v>-22</v>
          </cell>
          <cell r="H12">
            <v>118</v>
          </cell>
        </row>
        <row r="13">
          <cell r="C13">
            <v>675</v>
          </cell>
          <cell r="D13">
            <v>-55</v>
          </cell>
          <cell r="H13">
            <v>138</v>
          </cell>
        </row>
        <row r="14">
          <cell r="C14">
            <v>689</v>
          </cell>
          <cell r="D14">
            <v>48</v>
          </cell>
          <cell r="H14">
            <v>116</v>
          </cell>
        </row>
        <row r="15">
          <cell r="C15">
            <v>662</v>
          </cell>
          <cell r="D15">
            <v>-10</v>
          </cell>
          <cell r="H15">
            <v>159</v>
          </cell>
        </row>
        <row r="16">
          <cell r="C16">
            <v>615</v>
          </cell>
          <cell r="D16">
            <v>13</v>
          </cell>
          <cell r="H16">
            <v>117</v>
          </cell>
        </row>
        <row r="17">
          <cell r="C17">
            <v>692</v>
          </cell>
          <cell r="D17">
            <v>0</v>
          </cell>
          <cell r="H17">
            <v>149</v>
          </cell>
        </row>
        <row r="18">
          <cell r="C18">
            <v>662</v>
          </cell>
          <cell r="D18">
            <v>39</v>
          </cell>
          <cell r="H18">
            <v>113</v>
          </cell>
        </row>
        <row r="19">
          <cell r="C19">
            <v>700</v>
          </cell>
          <cell r="D19">
            <v>-5</v>
          </cell>
          <cell r="H19">
            <v>138</v>
          </cell>
        </row>
        <row r="20">
          <cell r="C20">
            <v>725</v>
          </cell>
          <cell r="D20">
            <v>37</v>
          </cell>
          <cell r="H20">
            <v>135</v>
          </cell>
        </row>
        <row r="21">
          <cell r="C21">
            <v>659</v>
          </cell>
          <cell r="D21">
            <v>11</v>
          </cell>
          <cell r="H21">
            <v>121</v>
          </cell>
        </row>
        <row r="22">
          <cell r="C22">
            <v>582</v>
          </cell>
          <cell r="D22">
            <v>96</v>
          </cell>
          <cell r="H22">
            <v>133</v>
          </cell>
        </row>
        <row r="23">
          <cell r="C23">
            <v>765</v>
          </cell>
          <cell r="D23">
            <v>57</v>
          </cell>
          <cell r="H23">
            <v>130</v>
          </cell>
        </row>
        <row r="24">
          <cell r="C24">
            <v>715</v>
          </cell>
          <cell r="D24">
            <v>446</v>
          </cell>
          <cell r="H24">
            <v>105</v>
          </cell>
        </row>
        <row r="25">
          <cell r="C25">
            <v>543</v>
          </cell>
          <cell r="D25">
            <v>126</v>
          </cell>
          <cell r="H25">
            <v>128</v>
          </cell>
        </row>
        <row r="26">
          <cell r="C26">
            <v>614</v>
          </cell>
          <cell r="D26">
            <v>47</v>
          </cell>
          <cell r="H26">
            <v>115</v>
          </cell>
        </row>
        <row r="27">
          <cell r="C27">
            <v>681</v>
          </cell>
          <cell r="D27">
            <v>17</v>
          </cell>
          <cell r="H27">
            <v>129</v>
          </cell>
        </row>
        <row r="28">
          <cell r="C28">
            <v>670</v>
          </cell>
          <cell r="D28">
            <v>-20</v>
          </cell>
          <cell r="H28">
            <v>130</v>
          </cell>
        </row>
        <row r="29">
          <cell r="C29">
            <v>627</v>
          </cell>
          <cell r="D29">
            <v>39</v>
          </cell>
          <cell r="H29">
            <v>128</v>
          </cell>
        </row>
        <row r="30">
          <cell r="C30">
            <v>628</v>
          </cell>
          <cell r="D30">
            <v>-60</v>
          </cell>
          <cell r="H30">
            <v>127</v>
          </cell>
        </row>
        <row r="31">
          <cell r="C31">
            <v>667</v>
          </cell>
          <cell r="D31">
            <v>17</v>
          </cell>
          <cell r="H31">
            <v>149</v>
          </cell>
        </row>
        <row r="32">
          <cell r="C32">
            <v>656</v>
          </cell>
          <cell r="D32">
            <v>35</v>
          </cell>
          <cell r="H32">
            <v>129</v>
          </cell>
        </row>
      </sheetData>
      <sheetData sheetId="10">
        <row r="9">
          <cell r="B9">
            <v>0</v>
          </cell>
        </row>
        <row r="13">
          <cell r="B13">
            <v>0</v>
          </cell>
        </row>
        <row r="17">
          <cell r="B17">
            <v>0</v>
          </cell>
        </row>
        <row r="18">
          <cell r="B18">
            <v>0</v>
          </cell>
        </row>
        <row r="20">
          <cell r="B20">
            <v>0</v>
          </cell>
        </row>
        <row r="24">
          <cell r="B24">
            <v>0</v>
          </cell>
        </row>
      </sheetData>
      <sheetData sheetId="11">
        <row r="9">
          <cell r="AE9">
            <v>24</v>
          </cell>
        </row>
        <row r="10">
          <cell r="AE10">
            <v>9</v>
          </cell>
        </row>
        <row r="11">
          <cell r="AE11">
            <v>8</v>
          </cell>
        </row>
        <row r="12">
          <cell r="AE12">
            <v>10</v>
          </cell>
        </row>
        <row r="13">
          <cell r="AE13">
            <v>8</v>
          </cell>
        </row>
        <row r="14">
          <cell r="AE14">
            <v>15</v>
          </cell>
        </row>
        <row r="15">
          <cell r="AE15">
            <v>10</v>
          </cell>
        </row>
        <row r="16">
          <cell r="AE16">
            <v>13</v>
          </cell>
        </row>
        <row r="17">
          <cell r="AE17">
            <v>15</v>
          </cell>
        </row>
        <row r="18">
          <cell r="AE18">
            <v>17</v>
          </cell>
        </row>
        <row r="19">
          <cell r="AE19">
            <v>7</v>
          </cell>
        </row>
        <row r="20">
          <cell r="AE20">
            <v>18</v>
          </cell>
        </row>
        <row r="21">
          <cell r="AE21">
            <v>10</v>
          </cell>
        </row>
        <row r="22">
          <cell r="AE22">
            <v>11</v>
          </cell>
        </row>
        <row r="23">
          <cell r="AE23">
            <v>10</v>
          </cell>
        </row>
        <row r="24">
          <cell r="AE24">
            <v>15</v>
          </cell>
        </row>
        <row r="25">
          <cell r="AE25">
            <v>16</v>
          </cell>
        </row>
        <row r="26">
          <cell r="AE26">
            <v>14</v>
          </cell>
        </row>
        <row r="27">
          <cell r="AE27">
            <v>12</v>
          </cell>
        </row>
        <row r="28">
          <cell r="AE28">
            <v>12</v>
          </cell>
        </row>
        <row r="29">
          <cell r="AE29">
            <v>14</v>
          </cell>
        </row>
        <row r="30">
          <cell r="AE30">
            <v>13</v>
          </cell>
        </row>
      </sheetData>
      <sheetData sheetId="12">
        <row r="8">
          <cell r="J8">
            <v>143</v>
          </cell>
        </row>
        <row r="9">
          <cell r="J9">
            <v>275</v>
          </cell>
        </row>
        <row r="10">
          <cell r="J10">
            <v>235</v>
          </cell>
        </row>
        <row r="11">
          <cell r="J11">
            <v>340</v>
          </cell>
        </row>
        <row r="12">
          <cell r="J12">
            <v>321</v>
          </cell>
        </row>
        <row r="13">
          <cell r="J13">
            <v>167</v>
          </cell>
        </row>
        <row r="14">
          <cell r="J14">
            <v>200</v>
          </cell>
        </row>
        <row r="15">
          <cell r="J15">
            <v>364</v>
          </cell>
        </row>
        <row r="16">
          <cell r="J16">
            <v>264</v>
          </cell>
        </row>
        <row r="17">
          <cell r="J17">
            <v>165</v>
          </cell>
        </row>
        <row r="18">
          <cell r="J18">
            <v>140</v>
          </cell>
        </row>
        <row r="19">
          <cell r="J19">
            <v>88</v>
          </cell>
        </row>
        <row r="20">
          <cell r="J20">
            <v>227</v>
          </cell>
        </row>
        <row r="21">
          <cell r="J21">
            <v>42</v>
          </cell>
        </row>
        <row r="22">
          <cell r="J22">
            <v>169</v>
          </cell>
        </row>
        <row r="23">
          <cell r="J23">
            <v>258</v>
          </cell>
        </row>
        <row r="24">
          <cell r="J24">
            <v>390</v>
          </cell>
        </row>
        <row r="25">
          <cell r="J25">
            <v>419</v>
          </cell>
        </row>
        <row r="26">
          <cell r="J26">
            <v>292</v>
          </cell>
        </row>
        <row r="27">
          <cell r="J27">
            <v>117</v>
          </cell>
        </row>
        <row r="28">
          <cell r="J28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tabSelected="1" view="pageBreakPreview" zoomScaleNormal="75" zoomScaleSheetLayoutView="100" zoomScalePageLayoutView="0" workbookViewId="0" topLeftCell="A1">
      <selection activeCell="I3" sqref="I3:L3"/>
    </sheetView>
  </sheetViews>
  <sheetFormatPr defaultColWidth="9.125" defaultRowHeight="12.75"/>
  <cols>
    <col min="1" max="1" width="3.375" style="0" customWidth="1"/>
    <col min="2" max="2" width="14.875" style="0" customWidth="1"/>
    <col min="3" max="3" width="8.125" style="0" customWidth="1"/>
    <col min="4" max="4" width="7.00390625" style="0" customWidth="1"/>
    <col min="5" max="5" width="8.00390625" style="0" customWidth="1"/>
    <col min="6" max="6" width="8.375" style="0" customWidth="1"/>
    <col min="7" max="8" width="7.625" style="0" hidden="1" customWidth="1"/>
    <col min="9" max="9" width="7.875" style="0" customWidth="1"/>
    <col min="10" max="10" width="7.125" style="0" customWidth="1"/>
    <col min="11" max="11" width="7.25390625" style="0" customWidth="1"/>
    <col min="12" max="12" width="7.00390625" style="0" customWidth="1"/>
    <col min="13" max="13" width="7.375" style="0" customWidth="1"/>
    <col min="14" max="14" width="6.75390625" style="0" customWidth="1"/>
    <col min="15" max="15" width="7.75390625" style="0" customWidth="1"/>
    <col min="16" max="16" width="7.25390625" style="0" customWidth="1"/>
    <col min="17" max="17" width="7.75390625" style="0" customWidth="1"/>
    <col min="18" max="18" width="8.00390625" style="0" customWidth="1"/>
    <col min="19" max="19" width="7.875" style="0" customWidth="1"/>
    <col min="20" max="22" width="7.00390625" style="0" customWidth="1"/>
    <col min="23" max="23" width="7.25390625" style="0" customWidth="1"/>
    <col min="24" max="24" width="16.75390625" style="0" customWidth="1"/>
  </cols>
  <sheetData>
    <row r="1" spans="1:23" ht="18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16.5" customHeight="1">
      <c r="A3" s="4" t="s">
        <v>21</v>
      </c>
      <c r="B3" s="4" t="s">
        <v>23</v>
      </c>
      <c r="C3" s="4" t="s">
        <v>42</v>
      </c>
      <c r="D3" s="4"/>
      <c r="E3" s="137" t="s">
        <v>43</v>
      </c>
      <c r="F3" s="138"/>
      <c r="G3" s="4"/>
      <c r="H3" s="4"/>
      <c r="I3" s="137" t="s">
        <v>32</v>
      </c>
      <c r="J3" s="141"/>
      <c r="K3" s="141"/>
      <c r="L3" s="138"/>
      <c r="M3" s="137" t="s">
        <v>29</v>
      </c>
      <c r="N3" s="141"/>
      <c r="O3" s="141"/>
      <c r="P3" s="138"/>
      <c r="Q3" s="143" t="s">
        <v>48</v>
      </c>
      <c r="R3" s="144"/>
      <c r="S3" s="137" t="s">
        <v>34</v>
      </c>
      <c r="T3" s="141"/>
      <c r="U3" s="138"/>
      <c r="V3" s="137" t="s">
        <v>39</v>
      </c>
      <c r="W3" s="138"/>
    </row>
    <row r="4" spans="1:23" ht="16.5" customHeight="1">
      <c r="A4" s="5" t="s">
        <v>22</v>
      </c>
      <c r="B4" s="5" t="s">
        <v>24</v>
      </c>
      <c r="C4" s="5" t="s">
        <v>25</v>
      </c>
      <c r="D4" s="5" t="s">
        <v>28</v>
      </c>
      <c r="E4" s="135" t="s">
        <v>44</v>
      </c>
      <c r="F4" s="136"/>
      <c r="G4" s="5" t="s">
        <v>28</v>
      </c>
      <c r="H4" s="5" t="s">
        <v>45</v>
      </c>
      <c r="I4" s="135" t="s">
        <v>33</v>
      </c>
      <c r="J4" s="136"/>
      <c r="K4" s="135" t="s">
        <v>30</v>
      </c>
      <c r="L4" s="136"/>
      <c r="M4" s="135" t="s">
        <v>30</v>
      </c>
      <c r="N4" s="136"/>
      <c r="O4" s="139" t="s">
        <v>31</v>
      </c>
      <c r="P4" s="140"/>
      <c r="Q4" s="34" t="s">
        <v>37</v>
      </c>
      <c r="R4" s="11"/>
      <c r="S4" s="139" t="s">
        <v>99</v>
      </c>
      <c r="T4" s="145"/>
      <c r="U4" s="140"/>
      <c r="V4" s="139" t="s">
        <v>40</v>
      </c>
      <c r="W4" s="140"/>
    </row>
    <row r="5" spans="1:27" ht="16.5" customHeight="1">
      <c r="A5" s="5"/>
      <c r="B5" s="5"/>
      <c r="C5" s="6" t="s">
        <v>26</v>
      </c>
      <c r="D5" s="6" t="s">
        <v>54</v>
      </c>
      <c r="E5" s="11" t="s">
        <v>26</v>
      </c>
      <c r="F5" s="11" t="s">
        <v>28</v>
      </c>
      <c r="G5" s="6" t="s">
        <v>38</v>
      </c>
      <c r="H5" s="6" t="s">
        <v>46</v>
      </c>
      <c r="I5" s="4" t="s">
        <v>55</v>
      </c>
      <c r="J5" s="4" t="s">
        <v>28</v>
      </c>
      <c r="K5" s="4" t="s">
        <v>55</v>
      </c>
      <c r="L5" s="4" t="s">
        <v>28</v>
      </c>
      <c r="M5" s="4" t="s">
        <v>27</v>
      </c>
      <c r="N5" s="4" t="s">
        <v>28</v>
      </c>
      <c r="O5" s="4" t="s">
        <v>27</v>
      </c>
      <c r="P5" s="4" t="s">
        <v>28</v>
      </c>
      <c r="Q5" s="33" t="s">
        <v>30</v>
      </c>
      <c r="R5" s="5" t="s">
        <v>28</v>
      </c>
      <c r="S5" s="13" t="s">
        <v>27</v>
      </c>
      <c r="T5" s="4" t="s">
        <v>37</v>
      </c>
      <c r="U5" s="4" t="s">
        <v>28</v>
      </c>
      <c r="V5" s="4" t="s">
        <v>36</v>
      </c>
      <c r="W5" s="4" t="s">
        <v>28</v>
      </c>
      <c r="Y5" s="14" t="s">
        <v>50</v>
      </c>
      <c r="Z5" s="14" t="s">
        <v>49</v>
      </c>
      <c r="AA5" t="s">
        <v>56</v>
      </c>
    </row>
    <row r="6" spans="1:23" ht="16.5" customHeight="1">
      <c r="A6" s="6"/>
      <c r="B6" s="6"/>
      <c r="C6" s="8" t="s">
        <v>27</v>
      </c>
      <c r="D6" s="8"/>
      <c r="E6" s="8" t="s">
        <v>27</v>
      </c>
      <c r="F6" s="8" t="s">
        <v>54</v>
      </c>
      <c r="G6" s="8"/>
      <c r="H6" s="8" t="s">
        <v>47</v>
      </c>
      <c r="I6" s="8"/>
      <c r="J6" s="8" t="s">
        <v>54</v>
      </c>
      <c r="K6" s="8"/>
      <c r="L6" s="8" t="s">
        <v>54</v>
      </c>
      <c r="M6" s="8"/>
      <c r="N6" s="8" t="s">
        <v>54</v>
      </c>
      <c r="O6" s="8"/>
      <c r="P6" s="8" t="s">
        <v>54</v>
      </c>
      <c r="Q6" s="32" t="s">
        <v>27</v>
      </c>
      <c r="R6" s="8" t="s">
        <v>54</v>
      </c>
      <c r="S6" s="6"/>
      <c r="T6" s="6" t="s">
        <v>35</v>
      </c>
      <c r="U6" s="8" t="s">
        <v>54</v>
      </c>
      <c r="V6" s="8"/>
      <c r="W6" s="8" t="s">
        <v>54</v>
      </c>
    </row>
    <row r="7" spans="1:30" ht="16.5" customHeight="1">
      <c r="A7" s="1">
        <v>1</v>
      </c>
      <c r="B7" s="9" t="s">
        <v>0</v>
      </c>
      <c r="C7" s="42">
        <v>6745</v>
      </c>
      <c r="D7" s="42">
        <v>477</v>
      </c>
      <c r="E7" s="62">
        <v>451</v>
      </c>
      <c r="F7" s="57">
        <f aca="true" t="shared" si="0" ref="F7:F27">E7-AD7</f>
        <v>22</v>
      </c>
      <c r="G7" s="48">
        <f aca="true" t="shared" si="1" ref="G7:G27">E7-AC7</f>
        <v>-65</v>
      </c>
      <c r="H7" s="58">
        <f aca="true" t="shared" si="2" ref="H7:H28">E7/AC7*100</f>
        <v>87</v>
      </c>
      <c r="I7" s="45">
        <v>63</v>
      </c>
      <c r="J7" s="45">
        <v>-9</v>
      </c>
      <c r="K7" s="44">
        <v>56</v>
      </c>
      <c r="L7" s="44">
        <v>1</v>
      </c>
      <c r="M7" s="45">
        <v>105</v>
      </c>
      <c r="N7" s="45">
        <v>2</v>
      </c>
      <c r="O7" s="45">
        <v>43</v>
      </c>
      <c r="P7" s="45">
        <v>2</v>
      </c>
      <c r="Q7" s="46">
        <v>25</v>
      </c>
      <c r="R7" s="45">
        <v>4</v>
      </c>
      <c r="S7" s="56">
        <v>10480</v>
      </c>
      <c r="T7" s="60">
        <v>124</v>
      </c>
      <c r="U7" s="60">
        <v>2</v>
      </c>
      <c r="V7" s="48">
        <v>549</v>
      </c>
      <c r="W7" s="47">
        <v>-76</v>
      </c>
      <c r="X7" s="9" t="s">
        <v>0</v>
      </c>
      <c r="Y7" s="40"/>
      <c r="Z7" s="35">
        <f>Y7/AC7*100</f>
        <v>0</v>
      </c>
      <c r="AA7" s="36">
        <f>Y7-AD7</f>
        <v>-429</v>
      </c>
      <c r="AC7" s="24">
        <v>516</v>
      </c>
      <c r="AD7" s="37">
        <v>429</v>
      </c>
    </row>
    <row r="8" spans="1:30" ht="16.5" customHeight="1">
      <c r="A8" s="2">
        <v>2</v>
      </c>
      <c r="B8" s="7" t="s">
        <v>41</v>
      </c>
      <c r="C8" s="42">
        <v>12697</v>
      </c>
      <c r="D8" s="42">
        <v>1323</v>
      </c>
      <c r="E8" s="62">
        <v>1022</v>
      </c>
      <c r="F8" s="57">
        <f t="shared" si="0"/>
        <v>16</v>
      </c>
      <c r="G8" s="48">
        <f t="shared" si="1"/>
        <v>-28</v>
      </c>
      <c r="H8" s="58">
        <f t="shared" si="2"/>
        <v>97</v>
      </c>
      <c r="I8" s="47">
        <v>78</v>
      </c>
      <c r="J8" s="47">
        <v>5</v>
      </c>
      <c r="K8" s="48">
        <v>67</v>
      </c>
      <c r="L8" s="48">
        <v>4</v>
      </c>
      <c r="M8" s="47">
        <v>87</v>
      </c>
      <c r="N8" s="47">
        <v>13</v>
      </c>
      <c r="O8" s="47">
        <v>35</v>
      </c>
      <c r="P8" s="47">
        <v>0</v>
      </c>
      <c r="Q8" s="49">
        <v>21</v>
      </c>
      <c r="R8" s="47">
        <v>2</v>
      </c>
      <c r="S8" s="56">
        <v>16727</v>
      </c>
      <c r="T8" s="60">
        <v>113</v>
      </c>
      <c r="U8" s="60">
        <v>-6</v>
      </c>
      <c r="V8" s="50">
        <v>663</v>
      </c>
      <c r="W8" s="47">
        <v>-22</v>
      </c>
      <c r="X8" s="7" t="s">
        <v>41</v>
      </c>
      <c r="Y8" s="40"/>
      <c r="Z8" s="35">
        <f aca="true" t="shared" si="3" ref="Z8:Z28">Y8/AC8*100</f>
        <v>0</v>
      </c>
      <c r="AA8" s="36">
        <f aca="true" t="shared" si="4" ref="AA8:AA28">Y8-AD8</f>
        <v>-1006</v>
      </c>
      <c r="AC8" s="24">
        <v>1050</v>
      </c>
      <c r="AD8" s="37">
        <v>1006</v>
      </c>
    </row>
    <row r="9" spans="1:30" ht="16.5" customHeight="1">
      <c r="A9" s="2">
        <v>3</v>
      </c>
      <c r="B9" s="7" t="s">
        <v>1</v>
      </c>
      <c r="C9" s="42">
        <v>9170</v>
      </c>
      <c r="D9" s="42">
        <v>1138</v>
      </c>
      <c r="E9" s="62">
        <v>740</v>
      </c>
      <c r="F9" s="57">
        <f t="shared" si="0"/>
        <v>223</v>
      </c>
      <c r="G9" s="48">
        <f t="shared" si="1"/>
        <v>110</v>
      </c>
      <c r="H9" s="58">
        <f t="shared" si="2"/>
        <v>117</v>
      </c>
      <c r="I9" s="47">
        <v>105</v>
      </c>
      <c r="J9" s="47">
        <v>10</v>
      </c>
      <c r="K9" s="48">
        <v>74</v>
      </c>
      <c r="L9" s="48">
        <v>5</v>
      </c>
      <c r="M9" s="47">
        <v>110</v>
      </c>
      <c r="N9" s="47">
        <v>2</v>
      </c>
      <c r="O9" s="47">
        <v>49</v>
      </c>
      <c r="P9" s="47">
        <v>-4</v>
      </c>
      <c r="Q9" s="49">
        <v>35</v>
      </c>
      <c r="R9" s="47">
        <v>6</v>
      </c>
      <c r="S9" s="56">
        <v>11003</v>
      </c>
      <c r="T9" s="60">
        <v>130</v>
      </c>
      <c r="U9" s="60">
        <v>0</v>
      </c>
      <c r="V9" s="50">
        <v>675</v>
      </c>
      <c r="W9" s="47">
        <v>-55</v>
      </c>
      <c r="X9" s="7" t="s">
        <v>1</v>
      </c>
      <c r="Y9" s="40"/>
      <c r="Z9" s="35">
        <f t="shared" si="3"/>
        <v>0</v>
      </c>
      <c r="AA9" s="36">
        <f t="shared" si="4"/>
        <v>-517</v>
      </c>
      <c r="AC9" s="24">
        <v>630</v>
      </c>
      <c r="AD9" s="37">
        <v>517</v>
      </c>
    </row>
    <row r="10" spans="1:30" ht="16.5" customHeight="1">
      <c r="A10" s="2">
        <v>4</v>
      </c>
      <c r="B10" s="7" t="s">
        <v>2</v>
      </c>
      <c r="C10" s="42">
        <v>12940</v>
      </c>
      <c r="D10" s="42">
        <v>124</v>
      </c>
      <c r="E10" s="62">
        <v>1137</v>
      </c>
      <c r="F10" s="57">
        <f t="shared" si="0"/>
        <v>92</v>
      </c>
      <c r="G10" s="48">
        <f t="shared" si="1"/>
        <v>-13</v>
      </c>
      <c r="H10" s="58">
        <f t="shared" si="2"/>
        <v>99</v>
      </c>
      <c r="I10" s="47">
        <v>83</v>
      </c>
      <c r="J10" s="47">
        <v>-1</v>
      </c>
      <c r="K10" s="48">
        <v>67</v>
      </c>
      <c r="L10" s="48">
        <v>-1</v>
      </c>
      <c r="M10" s="47">
        <v>109</v>
      </c>
      <c r="N10" s="47">
        <v>-1</v>
      </c>
      <c r="O10" s="47">
        <v>44</v>
      </c>
      <c r="P10" s="47">
        <v>1</v>
      </c>
      <c r="Q10" s="49">
        <v>26</v>
      </c>
      <c r="R10" s="47">
        <v>-1</v>
      </c>
      <c r="S10" s="56">
        <v>15453</v>
      </c>
      <c r="T10" s="60">
        <v>108</v>
      </c>
      <c r="U10" s="60">
        <v>-4</v>
      </c>
      <c r="V10" s="50">
        <v>689</v>
      </c>
      <c r="W10" s="47">
        <v>48</v>
      </c>
      <c r="X10" s="7" t="s">
        <v>2</v>
      </c>
      <c r="Y10" s="40"/>
      <c r="Z10" s="35">
        <f t="shared" si="3"/>
        <v>0</v>
      </c>
      <c r="AA10" s="36">
        <f t="shared" si="4"/>
        <v>-1045</v>
      </c>
      <c r="AC10" s="24">
        <v>1150</v>
      </c>
      <c r="AD10" s="37">
        <v>1045</v>
      </c>
    </row>
    <row r="11" spans="1:30" ht="16.5" customHeight="1">
      <c r="A11" s="2">
        <v>5</v>
      </c>
      <c r="B11" s="7" t="s">
        <v>3</v>
      </c>
      <c r="C11" s="42">
        <v>12212</v>
      </c>
      <c r="D11" s="42">
        <v>807</v>
      </c>
      <c r="E11" s="62">
        <v>1001</v>
      </c>
      <c r="F11" s="57">
        <f t="shared" si="0"/>
        <v>222</v>
      </c>
      <c r="G11" s="48">
        <f t="shared" si="1"/>
        <v>41</v>
      </c>
      <c r="H11" s="58">
        <f t="shared" si="2"/>
        <v>104</v>
      </c>
      <c r="I11" s="47">
        <v>102</v>
      </c>
      <c r="J11" s="47">
        <v>5</v>
      </c>
      <c r="K11" s="48">
        <v>77</v>
      </c>
      <c r="L11" s="48">
        <v>1</v>
      </c>
      <c r="M11" s="47">
        <v>127</v>
      </c>
      <c r="N11" s="47">
        <v>0</v>
      </c>
      <c r="O11" s="47">
        <v>43</v>
      </c>
      <c r="P11" s="47">
        <v>0</v>
      </c>
      <c r="Q11" s="49">
        <v>29</v>
      </c>
      <c r="R11" s="47">
        <v>3</v>
      </c>
      <c r="S11" s="56">
        <v>18003</v>
      </c>
      <c r="T11" s="60">
        <v>151</v>
      </c>
      <c r="U11" s="60">
        <v>0</v>
      </c>
      <c r="V11" s="50">
        <v>662</v>
      </c>
      <c r="W11" s="47">
        <v>-10</v>
      </c>
      <c r="X11" s="7" t="s">
        <v>3</v>
      </c>
      <c r="Y11" s="40"/>
      <c r="Z11" s="35">
        <f t="shared" si="3"/>
        <v>0</v>
      </c>
      <c r="AA11" s="36">
        <f t="shared" si="4"/>
        <v>-779</v>
      </c>
      <c r="AC11" s="24">
        <v>960</v>
      </c>
      <c r="AD11" s="37">
        <v>779</v>
      </c>
    </row>
    <row r="12" spans="1:30" ht="16.5" customHeight="1">
      <c r="A12" s="2">
        <v>6</v>
      </c>
      <c r="B12" s="7" t="s">
        <v>4</v>
      </c>
      <c r="C12" s="42">
        <v>7728</v>
      </c>
      <c r="D12" s="42">
        <v>1080</v>
      </c>
      <c r="E12" s="62">
        <v>653</v>
      </c>
      <c r="F12" s="57">
        <f t="shared" si="0"/>
        <v>100</v>
      </c>
      <c r="G12" s="48">
        <f t="shared" si="1"/>
        <v>36</v>
      </c>
      <c r="H12" s="58">
        <f t="shared" si="2"/>
        <v>106</v>
      </c>
      <c r="I12" s="47">
        <v>87</v>
      </c>
      <c r="J12" s="47">
        <v>11</v>
      </c>
      <c r="K12" s="48">
        <v>68</v>
      </c>
      <c r="L12" s="48">
        <v>4</v>
      </c>
      <c r="M12" s="47">
        <v>94</v>
      </c>
      <c r="N12" s="47">
        <v>2</v>
      </c>
      <c r="O12" s="47">
        <v>37</v>
      </c>
      <c r="P12" s="47">
        <v>0</v>
      </c>
      <c r="Q12" s="49">
        <v>26</v>
      </c>
      <c r="R12" s="47">
        <v>8</v>
      </c>
      <c r="S12" s="56">
        <v>9428</v>
      </c>
      <c r="T12" s="60">
        <v>110</v>
      </c>
      <c r="U12" s="60">
        <v>1</v>
      </c>
      <c r="V12" s="50">
        <v>615</v>
      </c>
      <c r="W12" s="47">
        <v>13</v>
      </c>
      <c r="X12" s="7" t="s">
        <v>4</v>
      </c>
      <c r="Y12" s="40"/>
      <c r="Z12" s="35">
        <f t="shared" si="3"/>
        <v>0</v>
      </c>
      <c r="AA12" s="36">
        <f t="shared" si="4"/>
        <v>-553</v>
      </c>
      <c r="AC12" s="24">
        <v>617</v>
      </c>
      <c r="AD12" s="37">
        <v>553</v>
      </c>
    </row>
    <row r="13" spans="1:30" ht="16.5" customHeight="1">
      <c r="A13" s="2">
        <v>7</v>
      </c>
      <c r="B13" s="7" t="s">
        <v>5</v>
      </c>
      <c r="C13" s="42">
        <v>8780</v>
      </c>
      <c r="D13" s="42">
        <v>1371</v>
      </c>
      <c r="E13" s="62">
        <v>669</v>
      </c>
      <c r="F13" s="57">
        <f t="shared" si="0"/>
        <v>28</v>
      </c>
      <c r="G13" s="48">
        <f t="shared" si="1"/>
        <v>5</v>
      </c>
      <c r="H13" s="58">
        <f t="shared" si="2"/>
        <v>101</v>
      </c>
      <c r="I13" s="47">
        <v>91</v>
      </c>
      <c r="J13" s="47">
        <v>14</v>
      </c>
      <c r="K13" s="48">
        <v>72</v>
      </c>
      <c r="L13" s="48">
        <v>8</v>
      </c>
      <c r="M13" s="47">
        <v>116</v>
      </c>
      <c r="N13" s="47">
        <v>6</v>
      </c>
      <c r="O13" s="47">
        <v>42</v>
      </c>
      <c r="P13" s="47">
        <v>1</v>
      </c>
      <c r="Q13" s="49">
        <v>29</v>
      </c>
      <c r="R13" s="47">
        <v>6</v>
      </c>
      <c r="S13" s="56">
        <v>12387</v>
      </c>
      <c r="T13" s="60">
        <v>141</v>
      </c>
      <c r="U13" s="60">
        <v>-1</v>
      </c>
      <c r="V13" s="50">
        <v>692</v>
      </c>
      <c r="W13" s="47">
        <v>0</v>
      </c>
      <c r="X13" s="7" t="s">
        <v>5</v>
      </c>
      <c r="Y13" s="40"/>
      <c r="Z13" s="35">
        <f t="shared" si="3"/>
        <v>0</v>
      </c>
      <c r="AA13" s="36">
        <f t="shared" si="4"/>
        <v>-641</v>
      </c>
      <c r="AC13" s="24">
        <v>664</v>
      </c>
      <c r="AD13" s="37">
        <v>641</v>
      </c>
    </row>
    <row r="14" spans="1:30" ht="16.5" customHeight="1">
      <c r="A14" s="2">
        <v>8</v>
      </c>
      <c r="B14" s="7" t="s">
        <v>6</v>
      </c>
      <c r="C14" s="42">
        <v>14319</v>
      </c>
      <c r="D14" s="42">
        <v>2380</v>
      </c>
      <c r="E14" s="62">
        <v>1321</v>
      </c>
      <c r="F14" s="57">
        <f t="shared" si="0"/>
        <v>177</v>
      </c>
      <c r="G14" s="48">
        <f t="shared" si="1"/>
        <v>21</v>
      </c>
      <c r="H14" s="58">
        <f t="shared" si="2"/>
        <v>102</v>
      </c>
      <c r="I14" s="47">
        <v>88</v>
      </c>
      <c r="J14" s="47">
        <v>12</v>
      </c>
      <c r="K14" s="48">
        <v>65</v>
      </c>
      <c r="L14" s="48">
        <v>5</v>
      </c>
      <c r="M14" s="47">
        <v>105</v>
      </c>
      <c r="N14" s="47">
        <v>5</v>
      </c>
      <c r="O14" s="47">
        <v>40</v>
      </c>
      <c r="P14" s="47">
        <v>1</v>
      </c>
      <c r="Q14" s="49">
        <v>28</v>
      </c>
      <c r="R14" s="47">
        <v>7</v>
      </c>
      <c r="S14" s="56">
        <v>16410</v>
      </c>
      <c r="T14" s="60">
        <v>105</v>
      </c>
      <c r="U14" s="60">
        <v>-5</v>
      </c>
      <c r="V14" s="50">
        <v>662</v>
      </c>
      <c r="W14" s="47">
        <v>39</v>
      </c>
      <c r="X14" s="7" t="s">
        <v>6</v>
      </c>
      <c r="Y14" s="40"/>
      <c r="Z14" s="35">
        <f t="shared" si="3"/>
        <v>0</v>
      </c>
      <c r="AA14" s="36">
        <f t="shared" si="4"/>
        <v>-1144</v>
      </c>
      <c r="AC14" s="24">
        <v>1300</v>
      </c>
      <c r="AD14" s="37">
        <v>1144</v>
      </c>
    </row>
    <row r="15" spans="1:30" ht="16.5" customHeight="1">
      <c r="A15" s="2">
        <v>9</v>
      </c>
      <c r="B15" s="7" t="s">
        <v>7</v>
      </c>
      <c r="C15" s="42">
        <v>12000</v>
      </c>
      <c r="D15" s="42">
        <v>1467</v>
      </c>
      <c r="E15" s="62">
        <v>1138</v>
      </c>
      <c r="F15" s="57">
        <f t="shared" si="0"/>
        <v>167</v>
      </c>
      <c r="G15" s="48">
        <f t="shared" si="1"/>
        <v>58</v>
      </c>
      <c r="H15" s="58">
        <f t="shared" si="2"/>
        <v>105</v>
      </c>
      <c r="I15" s="47">
        <v>84</v>
      </c>
      <c r="J15" s="47">
        <v>12</v>
      </c>
      <c r="K15" s="48">
        <v>66</v>
      </c>
      <c r="L15" s="48">
        <v>7</v>
      </c>
      <c r="M15" s="47">
        <v>109</v>
      </c>
      <c r="N15" s="47">
        <v>3</v>
      </c>
      <c r="O15" s="47">
        <v>37</v>
      </c>
      <c r="P15" s="47">
        <v>1</v>
      </c>
      <c r="Q15" s="49">
        <v>22</v>
      </c>
      <c r="R15" s="47">
        <v>5</v>
      </c>
      <c r="S15" s="56">
        <v>18590</v>
      </c>
      <c r="T15" s="60">
        <v>134</v>
      </c>
      <c r="U15" s="60">
        <v>17</v>
      </c>
      <c r="V15" s="50">
        <v>700</v>
      </c>
      <c r="W15" s="47">
        <v>-5</v>
      </c>
      <c r="X15" s="7" t="s">
        <v>7</v>
      </c>
      <c r="Y15" s="40"/>
      <c r="Z15" s="35">
        <f t="shared" si="3"/>
        <v>0</v>
      </c>
      <c r="AA15" s="36">
        <f t="shared" si="4"/>
        <v>-971</v>
      </c>
      <c r="AC15" s="24">
        <v>1080</v>
      </c>
      <c r="AD15" s="37">
        <v>971</v>
      </c>
    </row>
    <row r="16" spans="1:30" ht="16.5" customHeight="1">
      <c r="A16" s="2">
        <v>10</v>
      </c>
      <c r="B16" s="7" t="s">
        <v>8</v>
      </c>
      <c r="C16" s="42">
        <v>6035</v>
      </c>
      <c r="D16" s="42">
        <v>898</v>
      </c>
      <c r="E16" s="62">
        <v>583</v>
      </c>
      <c r="F16" s="57">
        <f t="shared" si="0"/>
        <v>84</v>
      </c>
      <c r="G16" s="48">
        <f t="shared" si="1"/>
        <v>-37</v>
      </c>
      <c r="H16" s="58">
        <f t="shared" si="2"/>
        <v>94</v>
      </c>
      <c r="I16" s="47">
        <v>92</v>
      </c>
      <c r="J16" s="47">
        <v>13</v>
      </c>
      <c r="K16" s="48">
        <v>70</v>
      </c>
      <c r="L16" s="48">
        <v>10</v>
      </c>
      <c r="M16" s="47">
        <v>96</v>
      </c>
      <c r="N16" s="47">
        <v>7</v>
      </c>
      <c r="O16" s="47">
        <v>39</v>
      </c>
      <c r="P16" s="47">
        <v>2</v>
      </c>
      <c r="Q16" s="49">
        <v>28</v>
      </c>
      <c r="R16" s="47">
        <v>4</v>
      </c>
      <c r="S16" s="56">
        <v>7865</v>
      </c>
      <c r="T16" s="60">
        <v>125</v>
      </c>
      <c r="U16" s="60">
        <v>8</v>
      </c>
      <c r="V16" s="50">
        <v>725</v>
      </c>
      <c r="W16" s="47">
        <v>37</v>
      </c>
      <c r="X16" s="7" t="s">
        <v>8</v>
      </c>
      <c r="Y16" s="40"/>
      <c r="Z16" s="35">
        <f t="shared" si="3"/>
        <v>0</v>
      </c>
      <c r="AA16" s="36">
        <f t="shared" si="4"/>
        <v>-499</v>
      </c>
      <c r="AC16" s="24">
        <v>620</v>
      </c>
      <c r="AD16" s="37">
        <v>499</v>
      </c>
    </row>
    <row r="17" spans="1:30" ht="16.5" customHeight="1">
      <c r="A17" s="2">
        <v>11</v>
      </c>
      <c r="B17" s="7" t="s">
        <v>9</v>
      </c>
      <c r="C17" s="42">
        <v>6459</v>
      </c>
      <c r="D17" s="42">
        <v>395</v>
      </c>
      <c r="E17" s="62">
        <v>567</v>
      </c>
      <c r="F17" s="57">
        <f t="shared" si="0"/>
        <v>85</v>
      </c>
      <c r="G17" s="48">
        <f t="shared" si="1"/>
        <v>7</v>
      </c>
      <c r="H17" s="58">
        <f t="shared" si="2"/>
        <v>101</v>
      </c>
      <c r="I17" s="47">
        <v>85</v>
      </c>
      <c r="J17" s="47">
        <v>12</v>
      </c>
      <c r="K17" s="48">
        <v>66</v>
      </c>
      <c r="L17" s="48">
        <v>2</v>
      </c>
      <c r="M17" s="47">
        <v>105</v>
      </c>
      <c r="N17" s="47">
        <v>3</v>
      </c>
      <c r="O17" s="47">
        <v>36</v>
      </c>
      <c r="P17" s="47">
        <v>0</v>
      </c>
      <c r="Q17" s="49">
        <v>23</v>
      </c>
      <c r="R17" s="47">
        <v>2</v>
      </c>
      <c r="S17" s="56">
        <v>8518</v>
      </c>
      <c r="T17" s="60">
        <v>115</v>
      </c>
      <c r="U17" s="60">
        <v>4</v>
      </c>
      <c r="V17" s="50">
        <v>659</v>
      </c>
      <c r="W17" s="47">
        <v>11</v>
      </c>
      <c r="X17" s="7" t="s">
        <v>9</v>
      </c>
      <c r="Y17" s="40"/>
      <c r="Z17" s="35">
        <f t="shared" si="3"/>
        <v>0</v>
      </c>
      <c r="AA17" s="36">
        <f t="shared" si="4"/>
        <v>-482</v>
      </c>
      <c r="AC17" s="24">
        <v>560</v>
      </c>
      <c r="AD17" s="37">
        <v>482</v>
      </c>
    </row>
    <row r="18" spans="1:30" ht="16.5" customHeight="1">
      <c r="A18" s="2">
        <v>12</v>
      </c>
      <c r="B18" s="7" t="s">
        <v>10</v>
      </c>
      <c r="C18" s="42">
        <v>6362</v>
      </c>
      <c r="D18" s="42">
        <v>667</v>
      </c>
      <c r="E18" s="62">
        <v>555</v>
      </c>
      <c r="F18" s="57">
        <f t="shared" si="0"/>
        <v>163</v>
      </c>
      <c r="G18" s="48">
        <f t="shared" si="1"/>
        <v>105</v>
      </c>
      <c r="H18" s="58">
        <f t="shared" si="2"/>
        <v>123</v>
      </c>
      <c r="I18" s="47">
        <v>85</v>
      </c>
      <c r="J18" s="47">
        <v>8</v>
      </c>
      <c r="K18" s="48">
        <v>68</v>
      </c>
      <c r="L18" s="48">
        <v>6</v>
      </c>
      <c r="M18" s="47">
        <v>116</v>
      </c>
      <c r="N18" s="47">
        <v>0</v>
      </c>
      <c r="O18" s="47">
        <v>42</v>
      </c>
      <c r="P18" s="47">
        <v>1</v>
      </c>
      <c r="Q18" s="49">
        <v>20</v>
      </c>
      <c r="R18" s="47">
        <v>1</v>
      </c>
      <c r="S18" s="56">
        <v>9443</v>
      </c>
      <c r="T18" s="60">
        <v>129</v>
      </c>
      <c r="U18" s="60">
        <v>7</v>
      </c>
      <c r="V18" s="50">
        <v>582</v>
      </c>
      <c r="W18" s="47">
        <v>96</v>
      </c>
      <c r="X18" s="7" t="s">
        <v>10</v>
      </c>
      <c r="Y18" s="40"/>
      <c r="Z18" s="35">
        <f t="shared" si="3"/>
        <v>0</v>
      </c>
      <c r="AA18" s="36">
        <f t="shared" si="4"/>
        <v>-392</v>
      </c>
      <c r="AC18" s="24">
        <v>450</v>
      </c>
      <c r="AD18" s="37">
        <v>392</v>
      </c>
    </row>
    <row r="19" spans="1:30" ht="16.5" customHeight="1">
      <c r="A19" s="2">
        <v>13</v>
      </c>
      <c r="B19" s="7" t="s">
        <v>11</v>
      </c>
      <c r="C19" s="42">
        <v>7970</v>
      </c>
      <c r="D19" s="42">
        <v>583</v>
      </c>
      <c r="E19" s="62">
        <v>722</v>
      </c>
      <c r="F19" s="57">
        <f t="shared" si="0"/>
        <v>91</v>
      </c>
      <c r="G19" s="48">
        <f t="shared" si="1"/>
        <v>-28</v>
      </c>
      <c r="H19" s="58">
        <f t="shared" si="2"/>
        <v>96</v>
      </c>
      <c r="I19" s="47">
        <v>95</v>
      </c>
      <c r="J19" s="47">
        <v>3</v>
      </c>
      <c r="K19" s="48">
        <v>73</v>
      </c>
      <c r="L19" s="48">
        <v>3</v>
      </c>
      <c r="M19" s="47">
        <v>109</v>
      </c>
      <c r="N19" s="47">
        <v>-1</v>
      </c>
      <c r="O19" s="47">
        <v>42</v>
      </c>
      <c r="P19" s="47">
        <v>0</v>
      </c>
      <c r="Q19" s="49">
        <v>32</v>
      </c>
      <c r="R19" s="47">
        <v>-2</v>
      </c>
      <c r="S19" s="56">
        <v>9435</v>
      </c>
      <c r="T19" s="60">
        <v>122</v>
      </c>
      <c r="U19" s="60">
        <v>-5</v>
      </c>
      <c r="V19" s="50">
        <v>765</v>
      </c>
      <c r="W19" s="47">
        <v>57</v>
      </c>
      <c r="X19" s="7" t="s">
        <v>11</v>
      </c>
      <c r="Y19" s="40"/>
      <c r="Z19" s="35">
        <f t="shared" si="3"/>
        <v>0</v>
      </c>
      <c r="AA19" s="36">
        <f t="shared" si="4"/>
        <v>-631</v>
      </c>
      <c r="AC19" s="24">
        <v>750</v>
      </c>
      <c r="AD19" s="37">
        <v>631</v>
      </c>
    </row>
    <row r="20" spans="1:30" ht="16.5" customHeight="1">
      <c r="A20" s="2">
        <v>14</v>
      </c>
      <c r="B20" s="7" t="s">
        <v>12</v>
      </c>
      <c r="C20" s="42">
        <v>2029</v>
      </c>
      <c r="D20" s="42">
        <v>489</v>
      </c>
      <c r="E20" s="62">
        <v>95</v>
      </c>
      <c r="F20" s="57">
        <f t="shared" si="0"/>
        <v>-16</v>
      </c>
      <c r="G20" s="48">
        <f t="shared" si="1"/>
        <v>-10</v>
      </c>
      <c r="H20" s="58">
        <f t="shared" si="2"/>
        <v>90</v>
      </c>
      <c r="I20" s="47">
        <v>81</v>
      </c>
      <c r="J20" s="47">
        <v>17</v>
      </c>
      <c r="K20" s="48">
        <v>59</v>
      </c>
      <c r="L20" s="48">
        <v>4</v>
      </c>
      <c r="M20" s="47">
        <v>99</v>
      </c>
      <c r="N20" s="47">
        <v>19</v>
      </c>
      <c r="O20" s="47">
        <v>27</v>
      </c>
      <c r="P20" s="47">
        <v>0</v>
      </c>
      <c r="Q20" s="49">
        <v>31</v>
      </c>
      <c r="R20" s="47">
        <v>21</v>
      </c>
      <c r="S20" s="56">
        <v>2222</v>
      </c>
      <c r="T20" s="60">
        <v>97</v>
      </c>
      <c r="U20" s="60">
        <v>13</v>
      </c>
      <c r="V20" s="50">
        <v>715</v>
      </c>
      <c r="W20" s="47">
        <v>446</v>
      </c>
      <c r="X20" s="7" t="s">
        <v>12</v>
      </c>
      <c r="Y20" s="40"/>
      <c r="Z20" s="35">
        <f t="shared" si="3"/>
        <v>0</v>
      </c>
      <c r="AA20" s="36">
        <f t="shared" si="4"/>
        <v>-111</v>
      </c>
      <c r="AC20" s="24">
        <v>105</v>
      </c>
      <c r="AD20" s="37">
        <v>111</v>
      </c>
    </row>
    <row r="21" spans="1:30" ht="16.5" customHeight="1">
      <c r="A21" s="2">
        <v>15</v>
      </c>
      <c r="B21" s="7" t="s">
        <v>13</v>
      </c>
      <c r="C21" s="42">
        <v>6935</v>
      </c>
      <c r="D21" s="42">
        <v>894</v>
      </c>
      <c r="E21" s="62">
        <v>535</v>
      </c>
      <c r="F21" s="57">
        <f t="shared" si="0"/>
        <v>35</v>
      </c>
      <c r="G21" s="48">
        <f t="shared" si="1"/>
        <v>67</v>
      </c>
      <c r="H21" s="58">
        <f t="shared" si="2"/>
        <v>114</v>
      </c>
      <c r="I21" s="47">
        <v>82</v>
      </c>
      <c r="J21" s="47">
        <v>11</v>
      </c>
      <c r="K21" s="48">
        <v>66</v>
      </c>
      <c r="L21" s="48">
        <v>5</v>
      </c>
      <c r="M21" s="47">
        <v>101</v>
      </c>
      <c r="N21" s="47">
        <v>2</v>
      </c>
      <c r="O21" s="47">
        <v>33</v>
      </c>
      <c r="P21" s="47">
        <v>-2</v>
      </c>
      <c r="Q21" s="49">
        <v>20</v>
      </c>
      <c r="R21" s="47">
        <v>6</v>
      </c>
      <c r="S21" s="56">
        <v>9973</v>
      </c>
      <c r="T21" s="60">
        <v>122</v>
      </c>
      <c r="U21" s="60">
        <v>5</v>
      </c>
      <c r="V21" s="50">
        <v>543</v>
      </c>
      <c r="W21" s="47">
        <v>126</v>
      </c>
      <c r="X21" s="7" t="s">
        <v>13</v>
      </c>
      <c r="Y21" s="40"/>
      <c r="Z21" s="35">
        <f t="shared" si="3"/>
        <v>0</v>
      </c>
      <c r="AA21" s="36">
        <f t="shared" si="4"/>
        <v>-500</v>
      </c>
      <c r="AC21" s="24">
        <v>468</v>
      </c>
      <c r="AD21" s="37">
        <v>500</v>
      </c>
    </row>
    <row r="22" spans="1:30" ht="16.5" customHeight="1">
      <c r="A22" s="2">
        <v>16</v>
      </c>
      <c r="B22" s="7" t="s">
        <v>14</v>
      </c>
      <c r="C22" s="42">
        <v>9997</v>
      </c>
      <c r="D22" s="42">
        <v>664</v>
      </c>
      <c r="E22" s="62">
        <v>916</v>
      </c>
      <c r="F22" s="57">
        <f t="shared" si="0"/>
        <v>137</v>
      </c>
      <c r="G22" s="48">
        <f t="shared" si="1"/>
        <v>111</v>
      </c>
      <c r="H22" s="58">
        <f t="shared" si="2"/>
        <v>114</v>
      </c>
      <c r="I22" s="47">
        <v>77</v>
      </c>
      <c r="J22" s="47">
        <v>2</v>
      </c>
      <c r="K22" s="48">
        <v>63</v>
      </c>
      <c r="L22" s="48">
        <v>1</v>
      </c>
      <c r="M22" s="47">
        <v>106</v>
      </c>
      <c r="N22" s="47">
        <v>4</v>
      </c>
      <c r="O22" s="47">
        <v>35</v>
      </c>
      <c r="P22" s="47">
        <v>3</v>
      </c>
      <c r="Q22" s="49">
        <v>23</v>
      </c>
      <c r="R22" s="47">
        <v>4</v>
      </c>
      <c r="S22" s="56">
        <v>13056</v>
      </c>
      <c r="T22" s="60">
        <v>110</v>
      </c>
      <c r="U22" s="60">
        <v>5</v>
      </c>
      <c r="V22" s="50">
        <v>614</v>
      </c>
      <c r="W22" s="47">
        <v>47</v>
      </c>
      <c r="X22" s="7" t="s">
        <v>14</v>
      </c>
      <c r="Y22" s="40"/>
      <c r="Z22" s="35">
        <f t="shared" si="3"/>
        <v>0</v>
      </c>
      <c r="AA22" s="36">
        <f t="shared" si="4"/>
        <v>-779</v>
      </c>
      <c r="AC22" s="24">
        <v>805</v>
      </c>
      <c r="AD22" s="37">
        <v>779</v>
      </c>
    </row>
    <row r="23" spans="1:30" ht="16.5" customHeight="1">
      <c r="A23" s="2">
        <v>17</v>
      </c>
      <c r="B23" s="7" t="s">
        <v>15</v>
      </c>
      <c r="C23" s="42">
        <v>15486</v>
      </c>
      <c r="D23" s="42">
        <v>364</v>
      </c>
      <c r="E23" s="62">
        <v>1334</v>
      </c>
      <c r="F23" s="57">
        <f t="shared" si="0"/>
        <v>103</v>
      </c>
      <c r="G23" s="48">
        <f t="shared" si="1"/>
        <v>-47</v>
      </c>
      <c r="H23" s="58">
        <f t="shared" si="2"/>
        <v>97</v>
      </c>
      <c r="I23" s="47">
        <v>72</v>
      </c>
      <c r="J23" s="47">
        <v>2</v>
      </c>
      <c r="K23" s="48">
        <v>61</v>
      </c>
      <c r="L23" s="48">
        <v>1</v>
      </c>
      <c r="M23" s="47">
        <v>97</v>
      </c>
      <c r="N23" s="47">
        <v>0</v>
      </c>
      <c r="O23" s="47">
        <v>37</v>
      </c>
      <c r="P23" s="47">
        <v>4</v>
      </c>
      <c r="Q23" s="49">
        <v>27</v>
      </c>
      <c r="R23" s="47">
        <v>0</v>
      </c>
      <c r="S23" s="56">
        <v>21680</v>
      </c>
      <c r="T23" s="60">
        <v>122</v>
      </c>
      <c r="U23" s="60">
        <v>0</v>
      </c>
      <c r="V23" s="50">
        <v>681</v>
      </c>
      <c r="W23" s="47">
        <v>17</v>
      </c>
      <c r="X23" s="7" t="s">
        <v>15</v>
      </c>
      <c r="Y23" s="40"/>
      <c r="Z23" s="35">
        <f t="shared" si="3"/>
        <v>0</v>
      </c>
      <c r="AA23" s="36">
        <f t="shared" si="4"/>
        <v>-1231</v>
      </c>
      <c r="AC23" s="24">
        <v>1381</v>
      </c>
      <c r="AD23" s="37">
        <v>1231</v>
      </c>
    </row>
    <row r="24" spans="1:30" ht="16.5" customHeight="1">
      <c r="A24" s="2">
        <v>18</v>
      </c>
      <c r="B24" s="7" t="s">
        <v>16</v>
      </c>
      <c r="C24" s="42">
        <v>16316</v>
      </c>
      <c r="D24" s="42">
        <v>664</v>
      </c>
      <c r="E24" s="62">
        <v>1372</v>
      </c>
      <c r="F24" s="57">
        <f t="shared" si="0"/>
        <v>66</v>
      </c>
      <c r="G24" s="48">
        <f t="shared" si="1"/>
        <v>119</v>
      </c>
      <c r="H24" s="58">
        <f t="shared" si="2"/>
        <v>109</v>
      </c>
      <c r="I24" s="47">
        <v>93</v>
      </c>
      <c r="J24" s="47">
        <v>3</v>
      </c>
      <c r="K24" s="48">
        <v>70</v>
      </c>
      <c r="L24" s="48">
        <v>1</v>
      </c>
      <c r="M24" s="47">
        <v>115</v>
      </c>
      <c r="N24" s="47">
        <v>0</v>
      </c>
      <c r="O24" s="47">
        <v>43</v>
      </c>
      <c r="P24" s="47">
        <v>0</v>
      </c>
      <c r="Q24" s="49">
        <v>27</v>
      </c>
      <c r="R24" s="47">
        <v>1</v>
      </c>
      <c r="S24" s="56">
        <v>21228</v>
      </c>
      <c r="T24" s="60">
        <v>123</v>
      </c>
      <c r="U24" s="60">
        <v>-1</v>
      </c>
      <c r="V24" s="50">
        <v>670</v>
      </c>
      <c r="W24" s="47">
        <v>-20</v>
      </c>
      <c r="X24" s="7" t="s">
        <v>16</v>
      </c>
      <c r="Y24" s="40"/>
      <c r="Z24" s="35">
        <f t="shared" si="3"/>
        <v>0</v>
      </c>
      <c r="AA24" s="36">
        <f t="shared" si="4"/>
        <v>-1306</v>
      </c>
      <c r="AC24" s="24">
        <v>1253</v>
      </c>
      <c r="AD24" s="38">
        <v>1306</v>
      </c>
    </row>
    <row r="25" spans="1:30" ht="16.5" customHeight="1">
      <c r="A25" s="2">
        <v>19</v>
      </c>
      <c r="B25" s="7" t="s">
        <v>17</v>
      </c>
      <c r="C25" s="42">
        <v>10186</v>
      </c>
      <c r="D25" s="42">
        <v>115</v>
      </c>
      <c r="E25" s="62">
        <v>913</v>
      </c>
      <c r="F25" s="57">
        <f t="shared" si="0"/>
        <v>56</v>
      </c>
      <c r="G25" s="48">
        <f t="shared" si="1"/>
        <v>-2</v>
      </c>
      <c r="H25" s="58">
        <f t="shared" si="2"/>
        <v>100</v>
      </c>
      <c r="I25" s="47">
        <v>86</v>
      </c>
      <c r="J25" s="47">
        <v>-4</v>
      </c>
      <c r="K25" s="48">
        <v>69</v>
      </c>
      <c r="L25" s="48">
        <v>-2</v>
      </c>
      <c r="M25" s="47">
        <v>112</v>
      </c>
      <c r="N25" s="47">
        <v>-1</v>
      </c>
      <c r="O25" s="47">
        <v>43</v>
      </c>
      <c r="P25" s="47">
        <v>0</v>
      </c>
      <c r="Q25" s="49">
        <v>32</v>
      </c>
      <c r="R25" s="47">
        <v>-2</v>
      </c>
      <c r="S25" s="56">
        <v>12247</v>
      </c>
      <c r="T25" s="60">
        <v>120</v>
      </c>
      <c r="U25" s="60">
        <v>-1</v>
      </c>
      <c r="V25" s="50">
        <v>627</v>
      </c>
      <c r="W25" s="47">
        <v>39</v>
      </c>
      <c r="X25" s="7" t="s">
        <v>17</v>
      </c>
      <c r="Y25" s="40"/>
      <c r="Z25" s="35">
        <f t="shared" si="3"/>
        <v>0</v>
      </c>
      <c r="AA25" s="36">
        <f t="shared" si="4"/>
        <v>-857</v>
      </c>
      <c r="AC25" s="24">
        <v>915</v>
      </c>
      <c r="AD25" s="38">
        <v>857</v>
      </c>
    </row>
    <row r="26" spans="1:30" ht="16.5" customHeight="1">
      <c r="A26" s="2">
        <v>20</v>
      </c>
      <c r="B26" s="7" t="s">
        <v>18</v>
      </c>
      <c r="C26" s="42">
        <v>6515</v>
      </c>
      <c r="D26" s="42">
        <v>875</v>
      </c>
      <c r="E26" s="62">
        <v>574</v>
      </c>
      <c r="F26" s="57">
        <f t="shared" si="0"/>
        <v>7</v>
      </c>
      <c r="G26" s="48">
        <f t="shared" si="1"/>
        <v>-29</v>
      </c>
      <c r="H26" s="58">
        <f t="shared" si="2"/>
        <v>95</v>
      </c>
      <c r="I26" s="47">
        <v>82</v>
      </c>
      <c r="J26" s="47">
        <v>10</v>
      </c>
      <c r="K26" s="48">
        <v>64</v>
      </c>
      <c r="L26" s="48">
        <v>8</v>
      </c>
      <c r="M26" s="47">
        <v>93</v>
      </c>
      <c r="N26" s="47">
        <v>5</v>
      </c>
      <c r="O26" s="47">
        <v>40</v>
      </c>
      <c r="P26" s="47">
        <v>2</v>
      </c>
      <c r="Q26" s="49">
        <v>24</v>
      </c>
      <c r="R26" s="47">
        <v>2</v>
      </c>
      <c r="S26" s="56">
        <v>9139</v>
      </c>
      <c r="T26" s="60">
        <v>120</v>
      </c>
      <c r="U26" s="60">
        <v>5</v>
      </c>
      <c r="V26" s="50">
        <v>628</v>
      </c>
      <c r="W26" s="47">
        <v>-60</v>
      </c>
      <c r="X26" s="7" t="s">
        <v>18</v>
      </c>
      <c r="Y26" s="40"/>
      <c r="Z26" s="35">
        <f t="shared" si="3"/>
        <v>0</v>
      </c>
      <c r="AA26" s="36">
        <f t="shared" si="4"/>
        <v>-567</v>
      </c>
      <c r="AC26" s="24">
        <v>603</v>
      </c>
      <c r="AD26" s="38">
        <v>567</v>
      </c>
    </row>
    <row r="27" spans="1:30" ht="16.5" customHeight="1" thickBot="1">
      <c r="A27" s="3">
        <v>21</v>
      </c>
      <c r="B27" s="10" t="s">
        <v>19</v>
      </c>
      <c r="C27" s="53">
        <v>6399</v>
      </c>
      <c r="D27" s="53">
        <v>808</v>
      </c>
      <c r="E27" s="63">
        <v>574</v>
      </c>
      <c r="F27" s="54">
        <f t="shared" si="0"/>
        <v>54</v>
      </c>
      <c r="G27" s="55">
        <f t="shared" si="1"/>
        <v>24</v>
      </c>
      <c r="H27" s="72">
        <f t="shared" si="2"/>
        <v>104</v>
      </c>
      <c r="I27" s="45">
        <v>91</v>
      </c>
      <c r="J27" s="45">
        <v>3</v>
      </c>
      <c r="K27" s="44">
        <v>72</v>
      </c>
      <c r="L27" s="44">
        <v>5</v>
      </c>
      <c r="M27" s="45">
        <v>102</v>
      </c>
      <c r="N27" s="45">
        <v>-1</v>
      </c>
      <c r="O27" s="45">
        <v>40</v>
      </c>
      <c r="P27" s="45">
        <v>-1</v>
      </c>
      <c r="Q27" s="46">
        <v>31</v>
      </c>
      <c r="R27" s="45">
        <v>4</v>
      </c>
      <c r="S27" s="61">
        <v>8823</v>
      </c>
      <c r="T27" s="59">
        <v>141</v>
      </c>
      <c r="U27" s="59">
        <v>-2</v>
      </c>
      <c r="V27" s="51">
        <v>667</v>
      </c>
      <c r="W27" s="52">
        <v>17</v>
      </c>
      <c r="X27" s="10" t="s">
        <v>19</v>
      </c>
      <c r="Y27" s="40"/>
      <c r="Z27" s="35">
        <f t="shared" si="3"/>
        <v>0</v>
      </c>
      <c r="AA27" s="36">
        <f t="shared" si="4"/>
        <v>-520</v>
      </c>
      <c r="AC27" s="24">
        <v>550</v>
      </c>
      <c r="AD27" s="38">
        <v>520</v>
      </c>
    </row>
    <row r="28" spans="1:30" ht="16.5" customHeight="1" thickBot="1">
      <c r="A28" s="41"/>
      <c r="B28" s="41" t="s">
        <v>20</v>
      </c>
      <c r="C28" s="64">
        <v>197280</v>
      </c>
      <c r="D28" s="64">
        <v>17583</v>
      </c>
      <c r="E28" s="64">
        <v>16872</v>
      </c>
      <c r="F28" s="64">
        <f>SUM(F7:F27)</f>
        <v>1912</v>
      </c>
      <c r="G28" s="39">
        <f>SUM(G7:G27)</f>
        <v>445</v>
      </c>
      <c r="H28" s="39">
        <f t="shared" si="2"/>
        <v>103</v>
      </c>
      <c r="I28" s="41">
        <v>85</v>
      </c>
      <c r="J28" s="41">
        <v>6</v>
      </c>
      <c r="K28" s="39">
        <v>67</v>
      </c>
      <c r="L28" s="39">
        <v>3</v>
      </c>
      <c r="M28" s="41">
        <v>106</v>
      </c>
      <c r="N28" s="41">
        <v>3</v>
      </c>
      <c r="O28" s="41">
        <v>40</v>
      </c>
      <c r="P28" s="41">
        <v>1</v>
      </c>
      <c r="Q28" s="39">
        <v>26</v>
      </c>
      <c r="R28" s="41">
        <v>3</v>
      </c>
      <c r="S28" s="70">
        <v>262110</v>
      </c>
      <c r="T28" s="71">
        <v>122</v>
      </c>
      <c r="U28" s="71">
        <v>1</v>
      </c>
      <c r="V28" s="39">
        <v>656</v>
      </c>
      <c r="W28" s="41">
        <v>35</v>
      </c>
      <c r="X28" s="12" t="s">
        <v>20</v>
      </c>
      <c r="Y28" s="43"/>
      <c r="Z28" s="35">
        <f t="shared" si="3"/>
        <v>0</v>
      </c>
      <c r="AA28" s="36">
        <f t="shared" si="4"/>
        <v>-14960</v>
      </c>
      <c r="AC28" s="25">
        <v>16447</v>
      </c>
      <c r="AD28" s="25">
        <v>14960</v>
      </c>
    </row>
    <row r="29" spans="1:30" ht="15.75" customHeight="1">
      <c r="A29" s="65"/>
      <c r="B29" s="65"/>
      <c r="C29" s="66"/>
      <c r="D29" s="66"/>
      <c r="E29" s="29"/>
      <c r="F29" s="66"/>
      <c r="G29" s="66"/>
      <c r="H29" s="66"/>
      <c r="I29" s="65"/>
      <c r="J29" s="65"/>
      <c r="K29" s="66"/>
      <c r="L29" s="66"/>
      <c r="M29" s="65"/>
      <c r="N29" s="65"/>
      <c r="O29" s="65"/>
      <c r="P29" s="65"/>
      <c r="Q29" s="66"/>
      <c r="R29" s="65"/>
      <c r="S29" s="19"/>
      <c r="T29" s="20"/>
      <c r="U29" s="20"/>
      <c r="V29" s="65"/>
      <c r="W29" s="65"/>
      <c r="X29" s="67"/>
      <c r="Y29" s="68"/>
      <c r="Z29" s="35"/>
      <c r="AA29" s="36"/>
      <c r="AC29" s="25"/>
      <c r="AD29" s="25"/>
    </row>
    <row r="30" spans="1:30" ht="15.75" customHeight="1">
      <c r="A30" s="65"/>
      <c r="B30" s="134" t="s">
        <v>51</v>
      </c>
      <c r="C30" s="134"/>
      <c r="D30" s="134"/>
      <c r="E30" s="134"/>
      <c r="F30" s="134"/>
      <c r="G30" s="66"/>
      <c r="H30" s="66"/>
      <c r="I30" s="65"/>
      <c r="J30" s="65"/>
      <c r="K30" s="66"/>
      <c r="L30" s="66"/>
      <c r="M30" s="65"/>
      <c r="N30" s="65"/>
      <c r="O30" s="65"/>
      <c r="P30" s="65"/>
      <c r="Q30" s="66"/>
      <c r="R30" s="65"/>
      <c r="S30" s="19"/>
      <c r="T30" s="20"/>
      <c r="U30" s="20"/>
      <c r="V30" s="65"/>
      <c r="W30" s="65"/>
      <c r="X30" s="67"/>
      <c r="Y30" s="68"/>
      <c r="Z30" s="35"/>
      <c r="AA30" s="36"/>
      <c r="AC30" s="25"/>
      <c r="AD30" s="25"/>
    </row>
    <row r="31" spans="2:18" ht="12.75">
      <c r="B31" s="69" t="s">
        <v>52</v>
      </c>
      <c r="C31" s="69"/>
      <c r="R31" s="69" t="s">
        <v>53</v>
      </c>
    </row>
    <row r="32" spans="1:22" ht="15">
      <c r="A32" s="16"/>
      <c r="B32" s="16"/>
      <c r="C32" s="18"/>
      <c r="D32" s="16"/>
      <c r="E32" s="17"/>
      <c r="F32" s="19"/>
      <c r="G32" s="28"/>
      <c r="H32" s="26"/>
      <c r="I32" s="28"/>
      <c r="J32" s="17"/>
      <c r="K32" s="16"/>
      <c r="L32" s="16"/>
      <c r="M32" s="16"/>
      <c r="N32" s="16"/>
      <c r="O32" s="23"/>
      <c r="P32" s="20"/>
      <c r="Q32" s="17"/>
      <c r="R32" s="17"/>
      <c r="S32" s="23"/>
      <c r="T32" s="17"/>
      <c r="U32" s="17"/>
      <c r="V32" s="22"/>
    </row>
    <row r="33" spans="1:2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1"/>
    </row>
    <row r="34" spans="1:21" ht="12.75">
      <c r="A34" s="16"/>
      <c r="B34" s="16"/>
      <c r="C34" s="27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10" ht="12.75">
      <c r="A35" s="16"/>
      <c r="B35" s="16"/>
      <c r="C35" s="27"/>
      <c r="D35" s="16"/>
      <c r="E35" s="17"/>
      <c r="F35" s="16"/>
      <c r="G35" s="16"/>
      <c r="H35" s="16"/>
      <c r="I35" s="16"/>
      <c r="J35" s="16"/>
    </row>
    <row r="36" spans="1:10" ht="12.75">
      <c r="A36" s="16"/>
      <c r="B36" s="16"/>
      <c r="C36" s="27"/>
      <c r="D36" s="16"/>
      <c r="E36" s="17"/>
      <c r="F36" s="16"/>
      <c r="G36" s="16"/>
      <c r="H36" s="16"/>
      <c r="I36" s="16"/>
      <c r="J36" s="16"/>
    </row>
    <row r="37" spans="1:10" ht="12.75">
      <c r="A37" s="16"/>
      <c r="B37" s="16"/>
      <c r="C37" s="27"/>
      <c r="D37" s="16"/>
      <c r="E37" s="17"/>
      <c r="F37" s="16"/>
      <c r="G37" s="16"/>
      <c r="H37" s="16"/>
      <c r="I37" s="16"/>
      <c r="J37" s="16"/>
    </row>
    <row r="38" spans="1:10" ht="12.75">
      <c r="A38" s="16"/>
      <c r="B38" s="16"/>
      <c r="C38" s="27"/>
      <c r="D38" s="16"/>
      <c r="E38" s="17"/>
      <c r="F38" s="16"/>
      <c r="G38" s="16"/>
      <c r="H38" s="16"/>
      <c r="I38" s="16"/>
      <c r="J38" s="16"/>
    </row>
    <row r="39" spans="1:10" ht="12.75">
      <c r="A39" s="16"/>
      <c r="B39" s="16"/>
      <c r="C39" s="27"/>
      <c r="D39" s="16"/>
      <c r="E39" s="17"/>
      <c r="F39" s="16"/>
      <c r="G39" s="16"/>
      <c r="H39" s="16"/>
      <c r="I39" s="16"/>
      <c r="J39" s="16"/>
    </row>
    <row r="40" spans="1:10" ht="12.75">
      <c r="A40" s="16"/>
      <c r="B40" s="16"/>
      <c r="C40" s="27"/>
      <c r="D40" s="16"/>
      <c r="E40" s="17"/>
      <c r="F40" s="16"/>
      <c r="G40" s="16"/>
      <c r="H40" s="16"/>
      <c r="I40" s="16"/>
      <c r="J40" s="16"/>
    </row>
    <row r="41" spans="1:10" ht="12.75">
      <c r="A41" s="16"/>
      <c r="B41" s="16"/>
      <c r="C41" s="27"/>
      <c r="D41" s="16"/>
      <c r="E41" s="17"/>
      <c r="F41" s="16"/>
      <c r="G41" s="16"/>
      <c r="H41" s="16"/>
      <c r="I41" s="16"/>
      <c r="J41" s="16"/>
    </row>
    <row r="42" spans="1:10" ht="12.75">
      <c r="A42" s="16"/>
      <c r="B42" s="16"/>
      <c r="C42" s="27"/>
      <c r="D42" s="16"/>
      <c r="E42" s="17"/>
      <c r="F42" s="16"/>
      <c r="G42" s="16"/>
      <c r="H42" s="16"/>
      <c r="I42" s="16"/>
      <c r="J42" s="16"/>
    </row>
    <row r="43" spans="1:10" ht="12.75">
      <c r="A43" s="16"/>
      <c r="B43" s="16"/>
      <c r="C43" s="27"/>
      <c r="D43" s="16"/>
      <c r="E43" s="17"/>
      <c r="F43" s="16"/>
      <c r="G43" s="16"/>
      <c r="H43" s="16"/>
      <c r="I43" s="16"/>
      <c r="J43" s="16"/>
    </row>
    <row r="44" spans="1:10" ht="12.75">
      <c r="A44" s="16"/>
      <c r="B44" s="16"/>
      <c r="C44" s="27"/>
      <c r="D44" s="16"/>
      <c r="E44" s="17"/>
      <c r="F44" s="16"/>
      <c r="G44" s="16"/>
      <c r="H44" s="16"/>
      <c r="I44" s="16"/>
      <c r="J44" s="16"/>
    </row>
    <row r="45" spans="1:10" ht="12.75">
      <c r="A45" s="16"/>
      <c r="B45" s="16"/>
      <c r="C45" s="27"/>
      <c r="D45" s="16"/>
      <c r="E45" s="17"/>
      <c r="F45" s="16"/>
      <c r="G45" s="16"/>
      <c r="H45" s="16"/>
      <c r="I45" s="16"/>
      <c r="J45" s="16"/>
    </row>
    <row r="46" spans="1:10" ht="12.75">
      <c r="A46" s="16"/>
      <c r="B46" s="16"/>
      <c r="C46" s="27"/>
      <c r="D46" s="16"/>
      <c r="E46" s="17"/>
      <c r="F46" s="16"/>
      <c r="G46" s="16"/>
      <c r="H46" s="16"/>
      <c r="I46" s="16"/>
      <c r="J46" s="16"/>
    </row>
    <row r="47" spans="1:10" ht="12.75">
      <c r="A47" s="16"/>
      <c r="B47" s="16"/>
      <c r="C47" s="27"/>
      <c r="D47" s="16"/>
      <c r="E47" s="17"/>
      <c r="F47" s="16"/>
      <c r="G47" s="16"/>
      <c r="H47" s="16"/>
      <c r="I47" s="16"/>
      <c r="J47" s="16"/>
    </row>
    <row r="48" spans="1:10" ht="12.75">
      <c r="A48" s="16"/>
      <c r="B48" s="16"/>
      <c r="C48" s="27"/>
      <c r="D48" s="16"/>
      <c r="E48" s="17"/>
      <c r="F48" s="16"/>
      <c r="G48" s="16"/>
      <c r="H48" s="16"/>
      <c r="I48" s="16"/>
      <c r="J48" s="16"/>
    </row>
    <row r="49" spans="1:10" ht="12.75">
      <c r="A49" s="16"/>
      <c r="B49" s="16"/>
      <c r="C49" s="27"/>
      <c r="D49" s="16"/>
      <c r="E49" s="17"/>
      <c r="F49" s="16"/>
      <c r="G49" s="16"/>
      <c r="H49" s="16"/>
      <c r="I49" s="16"/>
      <c r="J49" s="16"/>
    </row>
    <row r="50" spans="1:10" ht="12.75">
      <c r="A50" s="16"/>
      <c r="B50" s="16"/>
      <c r="C50" s="27"/>
      <c r="D50" s="16"/>
      <c r="E50" s="17"/>
      <c r="F50" s="16"/>
      <c r="G50" s="16"/>
      <c r="H50" s="16"/>
      <c r="I50" s="16"/>
      <c r="J50" s="16"/>
    </row>
    <row r="51" spans="1:10" ht="12.75">
      <c r="A51" s="16"/>
      <c r="B51" s="16"/>
      <c r="C51" s="27"/>
      <c r="D51" s="16"/>
      <c r="E51" s="17"/>
      <c r="F51" s="16"/>
      <c r="G51" s="16"/>
      <c r="H51" s="16"/>
      <c r="I51" s="16"/>
      <c r="J51" s="16"/>
    </row>
    <row r="52" spans="1:10" ht="12.75">
      <c r="A52" s="16"/>
      <c r="B52" s="16"/>
      <c r="C52" s="27"/>
      <c r="D52" s="16"/>
      <c r="E52" s="17"/>
      <c r="F52" s="16"/>
      <c r="G52" s="16"/>
      <c r="H52" s="16"/>
      <c r="I52" s="16"/>
      <c r="J52" s="16"/>
    </row>
    <row r="53" spans="1:10" ht="12.75">
      <c r="A53" s="16"/>
      <c r="B53" s="16"/>
      <c r="C53" s="27"/>
      <c r="D53" s="16"/>
      <c r="E53" s="17"/>
      <c r="F53" s="16"/>
      <c r="G53" s="16"/>
      <c r="H53" s="16"/>
      <c r="I53" s="16"/>
      <c r="J53" s="16"/>
    </row>
    <row r="54" spans="1:10" ht="12.75">
      <c r="A54" s="16"/>
      <c r="B54" s="16"/>
      <c r="C54" s="27"/>
      <c r="D54" s="16"/>
      <c r="E54" s="17"/>
      <c r="F54" s="16"/>
      <c r="G54" s="16"/>
      <c r="H54" s="16"/>
      <c r="I54" s="16"/>
      <c r="J54" s="16"/>
    </row>
    <row r="55" spans="1:10" ht="15">
      <c r="A55" s="28"/>
      <c r="B55" s="28"/>
      <c r="C55" s="29"/>
      <c r="D55" s="16"/>
      <c r="E55" s="17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30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30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30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30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30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30"/>
      <c r="D63" s="16"/>
      <c r="E63" s="16"/>
      <c r="F63" s="16"/>
      <c r="G63" s="16"/>
      <c r="H63" s="16"/>
      <c r="I63" s="16"/>
      <c r="J63" s="16"/>
    </row>
    <row r="64" spans="1:10" ht="12.75">
      <c r="A64" s="16"/>
      <c r="B64" s="16"/>
      <c r="C64" s="30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30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30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30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30"/>
      <c r="D68" s="16"/>
      <c r="E68" s="16"/>
      <c r="F68" s="16"/>
      <c r="G68" s="16"/>
      <c r="H68" s="16"/>
      <c r="I68" s="16"/>
      <c r="J68" s="16"/>
    </row>
    <row r="69" spans="1:10" ht="12.75">
      <c r="A69" s="16"/>
      <c r="B69" s="16"/>
      <c r="C69" s="30"/>
      <c r="D69" s="16"/>
      <c r="E69" s="16"/>
      <c r="F69" s="16"/>
      <c r="G69" s="16"/>
      <c r="H69" s="16"/>
      <c r="I69" s="16"/>
      <c r="J69" s="16"/>
    </row>
    <row r="70" spans="1:10" ht="12.75">
      <c r="A70" s="16"/>
      <c r="B70" s="16"/>
      <c r="C70" s="30"/>
      <c r="D70" s="16"/>
      <c r="E70" s="16"/>
      <c r="F70" s="16"/>
      <c r="G70" s="16"/>
      <c r="H70" s="16"/>
      <c r="I70" s="16"/>
      <c r="J70" s="16"/>
    </row>
    <row r="71" spans="1:10" ht="12.75">
      <c r="A71" s="16"/>
      <c r="B71" s="16"/>
      <c r="C71" s="30"/>
      <c r="D71" s="16"/>
      <c r="E71" s="16"/>
      <c r="F71" s="16"/>
      <c r="G71" s="16"/>
      <c r="H71" s="16"/>
      <c r="I71" s="16"/>
      <c r="J71" s="16"/>
    </row>
    <row r="72" spans="1:10" ht="12.75">
      <c r="A72" s="16"/>
      <c r="B72" s="16"/>
      <c r="C72" s="30"/>
      <c r="D72" s="16"/>
      <c r="E72" s="16"/>
      <c r="F72" s="16"/>
      <c r="G72" s="16"/>
      <c r="H72" s="16"/>
      <c r="I72" s="16"/>
      <c r="J72" s="16"/>
    </row>
    <row r="73" spans="1:10" ht="12.75">
      <c r="A73" s="16"/>
      <c r="B73" s="16"/>
      <c r="C73" s="30"/>
      <c r="D73" s="16"/>
      <c r="E73" s="16"/>
      <c r="F73" s="16"/>
      <c r="G73" s="16"/>
      <c r="H73" s="16"/>
      <c r="I73" s="16"/>
      <c r="J73" s="16"/>
    </row>
    <row r="74" spans="1:10" ht="12.75">
      <c r="A74" s="16"/>
      <c r="B74" s="16"/>
      <c r="C74" s="30"/>
      <c r="D74" s="16"/>
      <c r="E74" s="16"/>
      <c r="F74" s="16"/>
      <c r="G74" s="16"/>
      <c r="H74" s="16"/>
      <c r="I74" s="16"/>
      <c r="J74" s="16"/>
    </row>
    <row r="75" spans="1:10" ht="12.75">
      <c r="A75" s="16"/>
      <c r="B75" s="16"/>
      <c r="C75" s="30"/>
      <c r="D75" s="16"/>
      <c r="E75" s="16"/>
      <c r="F75" s="16"/>
      <c r="G75" s="16"/>
      <c r="H75" s="16"/>
      <c r="I75" s="16"/>
      <c r="J75" s="16"/>
    </row>
    <row r="76" spans="1:10" ht="12.75">
      <c r="A76" s="16"/>
      <c r="B76" s="16"/>
      <c r="C76" s="30"/>
      <c r="D76" s="16"/>
      <c r="E76" s="16"/>
      <c r="F76" s="16"/>
      <c r="G76" s="16"/>
      <c r="H76" s="16"/>
      <c r="I76" s="16"/>
      <c r="J76" s="16"/>
    </row>
    <row r="77" spans="1:10" ht="12.75">
      <c r="A77" s="16"/>
      <c r="B77" s="16"/>
      <c r="C77" s="30"/>
      <c r="D77" s="16"/>
      <c r="E77" s="16"/>
      <c r="F77" s="16"/>
      <c r="G77" s="16"/>
      <c r="H77" s="16"/>
      <c r="I77" s="16"/>
      <c r="J77" s="16"/>
    </row>
    <row r="78" spans="1:10" ht="12.75">
      <c r="A78" s="16"/>
      <c r="B78" s="16"/>
      <c r="C78" s="30"/>
      <c r="D78" s="16"/>
      <c r="E78" s="16"/>
      <c r="F78" s="16"/>
      <c r="G78" s="16"/>
      <c r="H78" s="16"/>
      <c r="I78" s="16"/>
      <c r="J78" s="16"/>
    </row>
    <row r="79" spans="1:10" ht="15">
      <c r="A79" s="28"/>
      <c r="B79" s="28"/>
      <c r="C79" s="31"/>
      <c r="D79" s="16"/>
      <c r="E79" s="16"/>
      <c r="F79" s="16"/>
      <c r="G79" s="16"/>
      <c r="H79" s="16"/>
      <c r="I79" s="16"/>
      <c r="J79" s="16"/>
    </row>
    <row r="80" spans="1:10" ht="12.7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2.7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.75">
      <c r="A82" s="16"/>
      <c r="B82" s="16"/>
      <c r="C82" s="15"/>
      <c r="D82" s="16"/>
      <c r="E82" s="17"/>
      <c r="F82" s="16"/>
      <c r="G82" s="16"/>
      <c r="H82" s="16"/>
      <c r="I82" s="16"/>
      <c r="J82" s="16"/>
    </row>
    <row r="83" spans="1:10" ht="12.75">
      <c r="A83" s="16"/>
      <c r="B83" s="16"/>
      <c r="C83" s="15"/>
      <c r="D83" s="16"/>
      <c r="E83" s="17"/>
      <c r="F83" s="16"/>
      <c r="G83" s="16"/>
      <c r="H83" s="16"/>
      <c r="I83" s="16"/>
      <c r="J83" s="16"/>
    </row>
    <row r="84" spans="1:10" ht="12.75">
      <c r="A84" s="16"/>
      <c r="B84" s="16"/>
      <c r="C84" s="15"/>
      <c r="D84" s="16"/>
      <c r="E84" s="17"/>
      <c r="F84" s="16"/>
      <c r="G84" s="16"/>
      <c r="H84" s="16"/>
      <c r="I84" s="16"/>
      <c r="J84" s="16"/>
    </row>
    <row r="85" spans="1:10" ht="12.75">
      <c r="A85" s="16"/>
      <c r="B85" s="16"/>
      <c r="C85" s="15"/>
      <c r="D85" s="16"/>
      <c r="E85" s="17"/>
      <c r="F85" s="16"/>
      <c r="G85" s="16"/>
      <c r="H85" s="16"/>
      <c r="I85" s="16"/>
      <c r="J85" s="16"/>
    </row>
    <row r="86" spans="1:10" ht="12.75">
      <c r="A86" s="16"/>
      <c r="B86" s="16"/>
      <c r="C86" s="15"/>
      <c r="D86" s="16"/>
      <c r="E86" s="17"/>
      <c r="F86" s="16"/>
      <c r="G86" s="16"/>
      <c r="H86" s="16"/>
      <c r="I86" s="16"/>
      <c r="J86" s="16"/>
    </row>
    <row r="87" spans="1:10" ht="12.75">
      <c r="A87" s="16"/>
      <c r="B87" s="16"/>
      <c r="C87" s="15"/>
      <c r="D87" s="16"/>
      <c r="E87" s="17"/>
      <c r="F87" s="16"/>
      <c r="G87" s="16"/>
      <c r="H87" s="16"/>
      <c r="I87" s="16"/>
      <c r="J87" s="16"/>
    </row>
    <row r="88" spans="1:10" ht="12.75">
      <c r="A88" s="16"/>
      <c r="B88" s="16"/>
      <c r="C88" s="15"/>
      <c r="D88" s="16"/>
      <c r="E88" s="17"/>
      <c r="F88" s="16"/>
      <c r="G88" s="16"/>
      <c r="H88" s="16"/>
      <c r="I88" s="16"/>
      <c r="J88" s="16"/>
    </row>
    <row r="89" spans="1:10" ht="12.75">
      <c r="A89" s="16"/>
      <c r="B89" s="16"/>
      <c r="C89" s="15"/>
      <c r="D89" s="16"/>
      <c r="E89" s="17"/>
      <c r="F89" s="16"/>
      <c r="G89" s="16"/>
      <c r="H89" s="16"/>
      <c r="I89" s="16"/>
      <c r="J89" s="16"/>
    </row>
    <row r="90" spans="1:10" ht="12.75">
      <c r="A90" s="16"/>
      <c r="B90" s="16"/>
      <c r="C90" s="15"/>
      <c r="D90" s="16"/>
      <c r="E90" s="17"/>
      <c r="F90" s="16"/>
      <c r="G90" s="16"/>
      <c r="H90" s="16"/>
      <c r="I90" s="16"/>
      <c r="J90" s="16"/>
    </row>
    <row r="91" spans="1:10" ht="12.75">
      <c r="A91" s="16"/>
      <c r="B91" s="16"/>
      <c r="C91" s="15"/>
      <c r="D91" s="16"/>
      <c r="E91" s="17"/>
      <c r="F91" s="16"/>
      <c r="G91" s="16"/>
      <c r="H91" s="16"/>
      <c r="I91" s="16"/>
      <c r="J91" s="16"/>
    </row>
    <row r="92" spans="1:10" ht="12.75">
      <c r="A92" s="16"/>
      <c r="B92" s="16"/>
      <c r="C92" s="14"/>
      <c r="D92" s="16"/>
      <c r="E92" s="17"/>
      <c r="F92" s="16"/>
      <c r="G92" s="16"/>
      <c r="H92" s="16"/>
      <c r="I92" s="16"/>
      <c r="J92" s="16"/>
    </row>
    <row r="93" spans="1:10" ht="12.75">
      <c r="A93" s="16"/>
      <c r="B93" s="16"/>
      <c r="C93" s="14"/>
      <c r="D93" s="16"/>
      <c r="E93" s="17"/>
      <c r="F93" s="16"/>
      <c r="G93" s="16"/>
      <c r="H93" s="16"/>
      <c r="I93" s="16"/>
      <c r="J93" s="16"/>
    </row>
    <row r="94" spans="1:10" ht="12.75">
      <c r="A94" s="16"/>
      <c r="B94" s="16"/>
      <c r="C94" s="14"/>
      <c r="D94" s="16"/>
      <c r="E94" s="17"/>
      <c r="F94" s="16"/>
      <c r="G94" s="16"/>
      <c r="H94" s="16"/>
      <c r="I94" s="16"/>
      <c r="J94" s="16"/>
    </row>
    <row r="95" spans="1:10" ht="12.75">
      <c r="A95" s="16"/>
      <c r="B95" s="16"/>
      <c r="C95" s="14"/>
      <c r="D95" s="16"/>
      <c r="E95" s="17"/>
      <c r="F95" s="16"/>
      <c r="G95" s="16"/>
      <c r="H95" s="16"/>
      <c r="I95" s="16"/>
      <c r="J95" s="16"/>
    </row>
    <row r="96" spans="1:10" ht="12.75">
      <c r="A96" s="16"/>
      <c r="B96" s="16"/>
      <c r="C96" s="14"/>
      <c r="D96" s="16"/>
      <c r="E96" s="17"/>
      <c r="F96" s="16"/>
      <c r="G96" s="16"/>
      <c r="H96" s="16"/>
      <c r="I96" s="16"/>
      <c r="J96" s="16"/>
    </row>
    <row r="97" spans="1:10" ht="12.75">
      <c r="A97" s="16"/>
      <c r="B97" s="16"/>
      <c r="C97" s="14"/>
      <c r="D97" s="16"/>
      <c r="E97" s="17"/>
      <c r="F97" s="16"/>
      <c r="G97" s="16"/>
      <c r="H97" s="16"/>
      <c r="I97" s="16"/>
      <c r="J97" s="16"/>
    </row>
    <row r="98" spans="1:10" ht="12.75">
      <c r="A98" s="16"/>
      <c r="B98" s="16"/>
      <c r="C98" s="14"/>
      <c r="D98" s="16"/>
      <c r="E98" s="17"/>
      <c r="F98" s="16"/>
      <c r="G98" s="16"/>
      <c r="H98" s="16"/>
      <c r="I98" s="16"/>
      <c r="J98" s="16"/>
    </row>
    <row r="99" spans="1:10" ht="12.75">
      <c r="A99" s="16"/>
      <c r="B99" s="16"/>
      <c r="C99" s="14"/>
      <c r="D99" s="16"/>
      <c r="E99" s="17"/>
      <c r="F99" s="16"/>
      <c r="G99" s="16"/>
      <c r="H99" s="16"/>
      <c r="I99" s="16"/>
      <c r="J99" s="16"/>
    </row>
    <row r="100" spans="1:10" ht="12.75">
      <c r="A100" s="16"/>
      <c r="B100" s="16"/>
      <c r="C100" s="14"/>
      <c r="D100" s="16"/>
      <c r="E100" s="17"/>
      <c r="F100" s="16"/>
      <c r="G100" s="16"/>
      <c r="H100" s="16"/>
      <c r="I100" s="16"/>
      <c r="J100" s="16"/>
    </row>
    <row r="101" spans="1:10" ht="12.75">
      <c r="A101" s="16"/>
      <c r="B101" s="16"/>
      <c r="C101" s="14"/>
      <c r="D101" s="16"/>
      <c r="E101" s="17"/>
      <c r="F101" s="16"/>
      <c r="G101" s="16"/>
      <c r="H101" s="16"/>
      <c r="I101" s="16"/>
      <c r="J101" s="16"/>
    </row>
    <row r="102" spans="1:10" ht="12.75">
      <c r="A102" s="16"/>
      <c r="B102" s="16"/>
      <c r="C102" s="14"/>
      <c r="D102" s="16"/>
      <c r="E102" s="17"/>
      <c r="F102" s="16"/>
      <c r="G102" s="16"/>
      <c r="H102" s="16"/>
      <c r="I102" s="16"/>
      <c r="J102" s="16"/>
    </row>
    <row r="103" spans="1:10" ht="15">
      <c r="A103" s="28"/>
      <c r="B103" s="28"/>
      <c r="C103" s="20"/>
      <c r="D103" s="16"/>
      <c r="E103" s="17"/>
      <c r="F103" s="16"/>
      <c r="G103" s="16"/>
      <c r="H103" s="16"/>
      <c r="I103" s="16"/>
      <c r="J103" s="16"/>
    </row>
    <row r="104" spans="1:10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16"/>
      <c r="B106" s="16"/>
      <c r="C106" s="15"/>
      <c r="D106" s="16"/>
      <c r="E106" s="17"/>
      <c r="F106" s="16"/>
      <c r="G106" s="16"/>
      <c r="H106" s="16"/>
      <c r="I106" s="16"/>
      <c r="J106" s="16"/>
    </row>
    <row r="107" spans="1:10" ht="12.75">
      <c r="A107" s="16"/>
      <c r="B107" s="16"/>
      <c r="C107" s="15"/>
      <c r="D107" s="16"/>
      <c r="E107" s="17"/>
      <c r="F107" s="16"/>
      <c r="G107" s="16"/>
      <c r="H107" s="16"/>
      <c r="I107" s="16"/>
      <c r="J107" s="16"/>
    </row>
    <row r="108" spans="1:10" ht="12.75">
      <c r="A108" s="16"/>
      <c r="B108" s="16"/>
      <c r="C108" s="15"/>
      <c r="D108" s="16"/>
      <c r="E108" s="17"/>
      <c r="F108" s="16"/>
      <c r="G108" s="16"/>
      <c r="H108" s="16"/>
      <c r="I108" s="16"/>
      <c r="J108" s="16"/>
    </row>
    <row r="109" spans="1:10" ht="12.75">
      <c r="A109" s="16"/>
      <c r="B109" s="16"/>
      <c r="C109" s="15"/>
      <c r="D109" s="16"/>
      <c r="E109" s="17"/>
      <c r="F109" s="16"/>
      <c r="G109" s="16"/>
      <c r="H109" s="16"/>
      <c r="I109" s="16"/>
      <c r="J109" s="16"/>
    </row>
    <row r="110" spans="1:10" ht="12.75">
      <c r="A110" s="16"/>
      <c r="B110" s="16"/>
      <c r="C110" s="15"/>
      <c r="D110" s="16"/>
      <c r="E110" s="17"/>
      <c r="F110" s="16"/>
      <c r="G110" s="16"/>
      <c r="H110" s="16"/>
      <c r="I110" s="16"/>
      <c r="J110" s="16"/>
    </row>
    <row r="111" spans="1:10" ht="12.75">
      <c r="A111" s="16"/>
      <c r="B111" s="16"/>
      <c r="C111" s="15"/>
      <c r="D111" s="16"/>
      <c r="E111" s="17"/>
      <c r="F111" s="16"/>
      <c r="G111" s="16"/>
      <c r="H111" s="16"/>
      <c r="I111" s="16"/>
      <c r="J111" s="16"/>
    </row>
    <row r="112" spans="1:10" ht="12.75">
      <c r="A112" s="16"/>
      <c r="B112" s="16"/>
      <c r="C112" s="15"/>
      <c r="D112" s="16"/>
      <c r="E112" s="17"/>
      <c r="F112" s="16"/>
      <c r="G112" s="16"/>
      <c r="H112" s="16"/>
      <c r="I112" s="16"/>
      <c r="J112" s="16"/>
    </row>
    <row r="113" spans="1:10" ht="12.75">
      <c r="A113" s="16"/>
      <c r="B113" s="16"/>
      <c r="C113" s="15"/>
      <c r="D113" s="16"/>
      <c r="E113" s="17"/>
      <c r="F113" s="16"/>
      <c r="G113" s="16"/>
      <c r="H113" s="16"/>
      <c r="I113" s="16"/>
      <c r="J113" s="16"/>
    </row>
    <row r="114" spans="1:10" ht="12.75">
      <c r="A114" s="16"/>
      <c r="B114" s="16"/>
      <c r="C114" s="15"/>
      <c r="D114" s="16"/>
      <c r="E114" s="17"/>
      <c r="F114" s="16"/>
      <c r="G114" s="16"/>
      <c r="H114" s="16"/>
      <c r="I114" s="16"/>
      <c r="J114" s="16"/>
    </row>
    <row r="115" spans="1:10" ht="12.75">
      <c r="A115" s="16"/>
      <c r="B115" s="16"/>
      <c r="C115" s="15"/>
      <c r="D115" s="16"/>
      <c r="E115" s="17"/>
      <c r="F115" s="16"/>
      <c r="G115" s="16"/>
      <c r="H115" s="16"/>
      <c r="I115" s="16"/>
      <c r="J115" s="16"/>
    </row>
    <row r="116" spans="1:10" ht="12.75">
      <c r="A116" s="16"/>
      <c r="B116" s="16"/>
      <c r="C116" s="14"/>
      <c r="D116" s="16"/>
      <c r="E116" s="17"/>
      <c r="F116" s="16"/>
      <c r="G116" s="16"/>
      <c r="H116" s="16"/>
      <c r="I116" s="16"/>
      <c r="J116" s="16"/>
    </row>
    <row r="117" spans="1:10" ht="12.75">
      <c r="A117" s="16"/>
      <c r="B117" s="16"/>
      <c r="C117" s="14"/>
      <c r="D117" s="16"/>
      <c r="E117" s="17"/>
      <c r="F117" s="16"/>
      <c r="G117" s="16"/>
      <c r="H117" s="16"/>
      <c r="I117" s="16"/>
      <c r="J117" s="16"/>
    </row>
    <row r="118" spans="1:10" ht="12.75">
      <c r="A118" s="16"/>
      <c r="B118" s="16"/>
      <c r="C118" s="14"/>
      <c r="D118" s="16"/>
      <c r="E118" s="17"/>
      <c r="F118" s="16"/>
      <c r="G118" s="16"/>
      <c r="H118" s="16"/>
      <c r="I118" s="16"/>
      <c r="J118" s="16"/>
    </row>
    <row r="119" spans="1:10" ht="12.75">
      <c r="A119" s="16"/>
      <c r="B119" s="16"/>
      <c r="C119" s="14"/>
      <c r="D119" s="16"/>
      <c r="E119" s="17"/>
      <c r="F119" s="16"/>
      <c r="G119" s="16"/>
      <c r="H119" s="16"/>
      <c r="I119" s="16"/>
      <c r="J119" s="16"/>
    </row>
    <row r="120" spans="1:10" ht="12.75">
      <c r="A120" s="16"/>
      <c r="B120" s="16"/>
      <c r="C120" s="14"/>
      <c r="D120" s="16"/>
      <c r="E120" s="17"/>
      <c r="F120" s="16"/>
      <c r="G120" s="16"/>
      <c r="H120" s="16"/>
      <c r="I120" s="16"/>
      <c r="J120" s="16"/>
    </row>
    <row r="121" spans="1:10" ht="12.75">
      <c r="A121" s="16"/>
      <c r="B121" s="16"/>
      <c r="C121" s="14"/>
      <c r="D121" s="16"/>
      <c r="E121" s="17"/>
      <c r="F121" s="16"/>
      <c r="G121" s="16"/>
      <c r="H121" s="16"/>
      <c r="I121" s="16"/>
      <c r="J121" s="16"/>
    </row>
    <row r="122" spans="1:10" ht="12.75">
      <c r="A122" s="16"/>
      <c r="B122" s="16"/>
      <c r="C122" s="14"/>
      <c r="D122" s="16"/>
      <c r="E122" s="17"/>
      <c r="F122" s="16"/>
      <c r="G122" s="16"/>
      <c r="H122" s="16"/>
      <c r="I122" s="16"/>
      <c r="J122" s="16"/>
    </row>
    <row r="123" spans="1:10" ht="12.75">
      <c r="A123" s="16"/>
      <c r="B123" s="16"/>
      <c r="C123" s="14"/>
      <c r="D123" s="16"/>
      <c r="E123" s="17"/>
      <c r="F123" s="16"/>
      <c r="G123" s="16"/>
      <c r="H123" s="16"/>
      <c r="I123" s="16"/>
      <c r="J123" s="16"/>
    </row>
    <row r="124" spans="1:10" ht="12.75">
      <c r="A124" s="16"/>
      <c r="B124" s="16"/>
      <c r="C124" s="14"/>
      <c r="D124" s="16"/>
      <c r="E124" s="17"/>
      <c r="F124" s="16"/>
      <c r="G124" s="16"/>
      <c r="H124" s="16"/>
      <c r="I124" s="16"/>
      <c r="J124" s="16"/>
    </row>
    <row r="125" spans="1:10" ht="12.75">
      <c r="A125" s="16"/>
      <c r="B125" s="16"/>
      <c r="C125" s="14"/>
      <c r="D125" s="16"/>
      <c r="E125" s="17"/>
      <c r="F125" s="16"/>
      <c r="G125" s="16"/>
      <c r="H125" s="16"/>
      <c r="I125" s="16"/>
      <c r="J125" s="16"/>
    </row>
    <row r="126" spans="1:10" ht="12.75">
      <c r="A126" s="16"/>
      <c r="B126" s="16"/>
      <c r="C126" s="14"/>
      <c r="D126" s="16"/>
      <c r="E126" s="17"/>
      <c r="F126" s="16"/>
      <c r="G126" s="16"/>
      <c r="H126" s="16"/>
      <c r="I126" s="16"/>
      <c r="J126" s="16"/>
    </row>
    <row r="127" spans="1:10" ht="15">
      <c r="A127" s="28"/>
      <c r="B127" s="28"/>
      <c r="C127" s="20"/>
      <c r="D127" s="16"/>
      <c r="E127" s="17"/>
      <c r="F127" s="16"/>
      <c r="G127" s="16"/>
      <c r="H127" s="16"/>
      <c r="I127" s="16"/>
      <c r="J127" s="16"/>
    </row>
    <row r="128" spans="1:10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</sheetData>
  <sheetProtection/>
  <mergeCells count="16">
    <mergeCell ref="A1:W1"/>
    <mergeCell ref="Q3:R3"/>
    <mergeCell ref="I3:L3"/>
    <mergeCell ref="O4:P4"/>
    <mergeCell ref="S3:U3"/>
    <mergeCell ref="S4:U4"/>
    <mergeCell ref="A2:W2"/>
    <mergeCell ref="B30:F30"/>
    <mergeCell ref="I4:J4"/>
    <mergeCell ref="V3:W3"/>
    <mergeCell ref="V4:W4"/>
    <mergeCell ref="M3:P3"/>
    <mergeCell ref="K4:L4"/>
    <mergeCell ref="E3:F3"/>
    <mergeCell ref="E4:F4"/>
    <mergeCell ref="M4:N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B4" sqref="B4"/>
    </sheetView>
  </sheetViews>
  <sheetFormatPr defaultColWidth="9.00390625" defaultRowHeight="12.75"/>
  <cols>
    <col min="1" max="1" width="3.75390625" style="0" customWidth="1"/>
    <col min="2" max="2" width="14.75390625" style="0" customWidth="1"/>
    <col min="3" max="3" width="5.375" style="0" customWidth="1"/>
    <col min="4" max="4" width="5.00390625" style="0" customWidth="1"/>
    <col min="5" max="5" width="4.875" style="0" customWidth="1"/>
    <col min="6" max="6" width="6.25390625" style="0" customWidth="1"/>
    <col min="7" max="7" width="6.00390625" style="0" customWidth="1"/>
    <col min="8" max="8" width="5.375" style="0" customWidth="1"/>
    <col min="9" max="9" width="6.00390625" style="0" customWidth="1"/>
    <col min="10" max="10" width="5.75390625" style="0" customWidth="1"/>
    <col min="11" max="11" width="9.625" style="0" customWidth="1"/>
    <col min="12" max="12" width="5.75390625" style="0" customWidth="1"/>
    <col min="13" max="13" width="5.125" style="0" customWidth="1"/>
    <col min="14" max="14" width="5.00390625" style="0" customWidth="1"/>
    <col min="15" max="15" width="5.125" style="0" customWidth="1"/>
    <col min="16" max="16" width="4.875" style="0" customWidth="1"/>
    <col min="17" max="17" width="4.75390625" style="0" customWidth="1"/>
    <col min="18" max="18" width="7.25390625" style="0" customWidth="1"/>
    <col min="19" max="19" width="5.875" style="0" customWidth="1"/>
    <col min="20" max="20" width="11.625" style="0" bestFit="1" customWidth="1"/>
    <col min="21" max="21" width="6.75390625" style="0" customWidth="1"/>
    <col min="23" max="23" width="7.00390625" style="0" customWidth="1"/>
    <col min="24" max="24" width="10.25390625" style="0" customWidth="1"/>
    <col min="25" max="25" width="7.125" style="0" customWidth="1"/>
    <col min="26" max="26" width="0" style="0" hidden="1" customWidth="1"/>
  </cols>
  <sheetData>
    <row r="1" spans="1:25" ht="14.25" customHeight="1">
      <c r="A1" s="73"/>
      <c r="B1" s="73"/>
      <c r="C1" s="152" t="s">
        <v>58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74"/>
    </row>
    <row r="2" spans="1:25" ht="14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6" ht="14.25">
      <c r="A3" s="75" t="s">
        <v>21</v>
      </c>
      <c r="B3" s="75" t="s">
        <v>23</v>
      </c>
      <c r="C3" s="150" t="s">
        <v>59</v>
      </c>
      <c r="D3" s="151"/>
      <c r="E3" s="151"/>
      <c r="F3" s="153"/>
      <c r="G3" s="151" t="s">
        <v>60</v>
      </c>
      <c r="H3" s="151"/>
      <c r="I3" s="151"/>
      <c r="J3" s="153"/>
      <c r="K3" s="150" t="s">
        <v>61</v>
      </c>
      <c r="L3" s="151"/>
      <c r="M3" s="153"/>
      <c r="N3" s="151" t="s">
        <v>62</v>
      </c>
      <c r="O3" s="151"/>
      <c r="P3" s="151"/>
      <c r="Q3" s="151"/>
      <c r="R3" s="150" t="s">
        <v>43</v>
      </c>
      <c r="S3" s="151"/>
      <c r="T3" s="76" t="s">
        <v>63</v>
      </c>
      <c r="U3" s="76"/>
      <c r="V3" s="76" t="s">
        <v>64</v>
      </c>
      <c r="W3" s="76"/>
      <c r="X3" s="75" t="s">
        <v>65</v>
      </c>
      <c r="Y3" s="75"/>
      <c r="Z3" s="77" t="s">
        <v>66</v>
      </c>
    </row>
    <row r="4" spans="1:26" ht="14.25">
      <c r="A4" s="78" t="s">
        <v>67</v>
      </c>
      <c r="B4" s="78" t="s">
        <v>24</v>
      </c>
      <c r="C4" s="147" t="s">
        <v>68</v>
      </c>
      <c r="D4" s="148"/>
      <c r="E4" s="148"/>
      <c r="F4" s="149"/>
      <c r="G4" s="148" t="s">
        <v>69</v>
      </c>
      <c r="H4" s="148"/>
      <c r="I4" s="148"/>
      <c r="J4" s="149"/>
      <c r="K4" s="147" t="s">
        <v>70</v>
      </c>
      <c r="L4" s="148"/>
      <c r="M4" s="149"/>
      <c r="N4" s="150" t="s">
        <v>71</v>
      </c>
      <c r="O4" s="151"/>
      <c r="P4" s="150" t="s">
        <v>37</v>
      </c>
      <c r="Q4" s="153"/>
      <c r="R4" s="148" t="s">
        <v>72</v>
      </c>
      <c r="S4" s="148"/>
      <c r="T4" s="79" t="s">
        <v>73</v>
      </c>
      <c r="U4" s="80" t="s">
        <v>74</v>
      </c>
      <c r="V4" s="79" t="s">
        <v>31</v>
      </c>
      <c r="W4" s="80" t="s">
        <v>74</v>
      </c>
      <c r="X4" s="78" t="s">
        <v>75</v>
      </c>
      <c r="Y4" s="80" t="s">
        <v>74</v>
      </c>
      <c r="Z4" s="81" t="s">
        <v>76</v>
      </c>
    </row>
    <row r="5" spans="1:26" ht="14.25">
      <c r="A5" s="78"/>
      <c r="B5" s="78"/>
      <c r="C5" s="82"/>
      <c r="D5" s="83"/>
      <c r="E5" s="154" t="s">
        <v>77</v>
      </c>
      <c r="F5" s="155"/>
      <c r="G5" s="82"/>
      <c r="H5" s="83"/>
      <c r="I5" s="154" t="s">
        <v>77</v>
      </c>
      <c r="J5" s="155"/>
      <c r="K5" s="77" t="s">
        <v>78</v>
      </c>
      <c r="L5" s="156" t="s">
        <v>79</v>
      </c>
      <c r="M5" s="157"/>
      <c r="N5" s="158" t="s">
        <v>33</v>
      </c>
      <c r="O5" s="159"/>
      <c r="P5" s="158" t="s">
        <v>30</v>
      </c>
      <c r="Q5" s="160"/>
      <c r="R5" s="159" t="s">
        <v>80</v>
      </c>
      <c r="S5" s="159"/>
      <c r="T5" s="79" t="s">
        <v>81</v>
      </c>
      <c r="U5" s="80" t="s">
        <v>82</v>
      </c>
      <c r="V5" s="79" t="s">
        <v>83</v>
      </c>
      <c r="W5" s="80" t="s">
        <v>82</v>
      </c>
      <c r="X5" s="78" t="s">
        <v>84</v>
      </c>
      <c r="Y5" s="80" t="s">
        <v>82</v>
      </c>
      <c r="Z5" s="81" t="s">
        <v>85</v>
      </c>
    </row>
    <row r="6" spans="1:26" ht="14.25">
      <c r="A6" s="78"/>
      <c r="B6" s="78"/>
      <c r="C6" s="84" t="s">
        <v>83</v>
      </c>
      <c r="D6" s="84" t="s">
        <v>74</v>
      </c>
      <c r="E6" s="84" t="s">
        <v>83</v>
      </c>
      <c r="F6" s="84" t="s">
        <v>74</v>
      </c>
      <c r="G6" s="84" t="s">
        <v>83</v>
      </c>
      <c r="H6" s="84" t="s">
        <v>74</v>
      </c>
      <c r="I6" s="84" t="s">
        <v>83</v>
      </c>
      <c r="J6" s="84" t="s">
        <v>74</v>
      </c>
      <c r="K6" s="80" t="s">
        <v>27</v>
      </c>
      <c r="L6" s="84" t="s">
        <v>83</v>
      </c>
      <c r="M6" s="84" t="s">
        <v>74</v>
      </c>
      <c r="N6" s="84" t="s">
        <v>83</v>
      </c>
      <c r="O6" s="84" t="s">
        <v>74</v>
      </c>
      <c r="P6" s="84" t="s">
        <v>83</v>
      </c>
      <c r="Q6" s="84" t="s">
        <v>74</v>
      </c>
      <c r="R6" s="84" t="s">
        <v>27</v>
      </c>
      <c r="S6" s="85" t="s">
        <v>45</v>
      </c>
      <c r="T6" s="86" t="s">
        <v>86</v>
      </c>
      <c r="U6" s="86"/>
      <c r="V6" s="86" t="s">
        <v>87</v>
      </c>
      <c r="W6" s="86"/>
      <c r="X6" s="80" t="s">
        <v>88</v>
      </c>
      <c r="Y6" s="80"/>
      <c r="Z6" s="81" t="s">
        <v>89</v>
      </c>
    </row>
    <row r="7" spans="1:26" ht="14.25">
      <c r="A7" s="87"/>
      <c r="B7" s="87"/>
      <c r="C7" s="88" t="s">
        <v>90</v>
      </c>
      <c r="D7" s="88" t="s">
        <v>82</v>
      </c>
      <c r="E7" s="88" t="s">
        <v>90</v>
      </c>
      <c r="F7" s="88" t="s">
        <v>82</v>
      </c>
      <c r="G7" s="88" t="s">
        <v>90</v>
      </c>
      <c r="H7" s="88" t="s">
        <v>82</v>
      </c>
      <c r="I7" s="88" t="s">
        <v>90</v>
      </c>
      <c r="J7" s="88" t="s">
        <v>82</v>
      </c>
      <c r="K7" s="88"/>
      <c r="L7" s="88" t="s">
        <v>90</v>
      </c>
      <c r="M7" s="88" t="s">
        <v>82</v>
      </c>
      <c r="N7" s="88" t="s">
        <v>90</v>
      </c>
      <c r="O7" s="88" t="s">
        <v>82</v>
      </c>
      <c r="P7" s="88" t="s">
        <v>90</v>
      </c>
      <c r="Q7" s="88" t="s">
        <v>82</v>
      </c>
      <c r="R7" s="88"/>
      <c r="S7" s="89"/>
      <c r="T7" s="89" t="s">
        <v>91</v>
      </c>
      <c r="U7" s="89"/>
      <c r="V7" s="89" t="s">
        <v>30</v>
      </c>
      <c r="W7" s="89"/>
      <c r="X7" s="88" t="s">
        <v>92</v>
      </c>
      <c r="Y7" s="88"/>
      <c r="Z7" s="90"/>
    </row>
    <row r="8" spans="1:30" ht="15">
      <c r="A8" s="91">
        <v>1</v>
      </c>
      <c r="B8" s="92" t="s">
        <v>0</v>
      </c>
      <c r="C8" s="93">
        <f>'[1]Коровы'!E11+0</f>
        <v>105</v>
      </c>
      <c r="D8" s="93">
        <f>'[1]Коровы'!F11+0</f>
        <v>2</v>
      </c>
      <c r="E8" s="94">
        <f>'[1]Коровы'!M11+0</f>
        <v>65</v>
      </c>
      <c r="F8" s="94">
        <f>'[1]Коровы'!N11+0</f>
        <v>1</v>
      </c>
      <c r="G8" s="93">
        <f>'[1]Телки'!E11+0</f>
        <v>43</v>
      </c>
      <c r="H8" s="93">
        <f>'[1]Телки'!F11+0</f>
        <v>2</v>
      </c>
      <c r="I8" s="95">
        <f>'[1]Телки'!M11+0</f>
        <v>27</v>
      </c>
      <c r="J8" s="95">
        <f>'[1]Телки'!N11+0</f>
        <v>1</v>
      </c>
      <c r="K8" s="96">
        <f>'[1]Движение телок за МЕСЯЦ'!J8+0</f>
        <v>143</v>
      </c>
      <c r="L8" s="93">
        <f>'[1]Телки'!Q11+0</f>
        <v>25</v>
      </c>
      <c r="M8" s="93">
        <f>'[1]Телки'!R11+0</f>
        <v>4</v>
      </c>
      <c r="N8" s="93">
        <f>'[1]Получено телят'!G11+0</f>
        <v>63</v>
      </c>
      <c r="O8" s="93">
        <f>'[1]Получено телят'!H11+0</f>
        <v>-9</v>
      </c>
      <c r="P8" s="95">
        <f>'[1]Получено телят'!I11+0</f>
        <v>56</v>
      </c>
      <c r="Q8" s="95">
        <f>'[1]Получено телят'!J11+0</f>
        <v>1</v>
      </c>
      <c r="R8" s="95">
        <f>'[1]Получено телят'!K11+0</f>
        <v>65</v>
      </c>
      <c r="S8" s="97">
        <f>'[1]Получено телят'!L11+0</f>
        <v>0.6</v>
      </c>
      <c r="T8" s="98">
        <f>'[1]Привесы'!C11+0</f>
        <v>549</v>
      </c>
      <c r="U8" s="99">
        <f>'[1]Привесы'!D11+0</f>
        <v>-76</v>
      </c>
      <c r="V8" s="95">
        <f>'[1]Привесы'!H11+0</f>
        <v>128</v>
      </c>
      <c r="W8" s="95">
        <f>V8-AC8</f>
        <v>1</v>
      </c>
      <c r="X8" s="100">
        <f>'[1]Движение телок на 1.11.15 г'!AE9+0</f>
        <v>24</v>
      </c>
      <c r="Y8" s="101">
        <f>X8-AD8</f>
        <v>3</v>
      </c>
      <c r="Z8" s="102">
        <f>'[1]Инспектор'!B9+0</f>
        <v>0</v>
      </c>
      <c r="AC8" s="103">
        <v>127</v>
      </c>
      <c r="AD8" s="103">
        <v>21</v>
      </c>
    </row>
    <row r="9" spans="1:30" ht="15">
      <c r="A9" s="91">
        <v>2</v>
      </c>
      <c r="B9" s="92" t="s">
        <v>93</v>
      </c>
      <c r="C9" s="93">
        <f>'[1]Коровы'!E12+0</f>
        <v>87</v>
      </c>
      <c r="D9" s="93">
        <f>'[1]Коровы'!F12+0</f>
        <v>13</v>
      </c>
      <c r="E9" s="94">
        <f>'[1]Коровы'!M12+0</f>
        <v>61</v>
      </c>
      <c r="F9" s="94">
        <f>'[1]Коровы'!N12+0</f>
        <v>8</v>
      </c>
      <c r="G9" s="93">
        <f>'[1]Телки'!E12+0</f>
        <v>35</v>
      </c>
      <c r="H9" s="93">
        <f>'[1]Телки'!F12+0</f>
        <v>0</v>
      </c>
      <c r="I9" s="95">
        <f>'[1]Телки'!M12+0</f>
        <v>26</v>
      </c>
      <c r="J9" s="95">
        <f>'[1]Телки'!N12+0</f>
        <v>2</v>
      </c>
      <c r="K9" s="96">
        <f>'[1]Движение телок за МЕСЯЦ'!J9+0</f>
        <v>275</v>
      </c>
      <c r="L9" s="93">
        <f>'[1]Телки'!Q12+0</f>
        <v>21</v>
      </c>
      <c r="M9" s="93">
        <f>'[1]Телки'!R12+0</f>
        <v>2</v>
      </c>
      <c r="N9" s="93">
        <f>'[1]Получено телят'!G12+0</f>
        <v>78</v>
      </c>
      <c r="O9" s="93">
        <f>'[1]Получено телят'!H12+0</f>
        <v>5</v>
      </c>
      <c r="P9" s="95">
        <f>'[1]Получено телят'!I12+0</f>
        <v>67</v>
      </c>
      <c r="Q9" s="95">
        <f>'[1]Получено телят'!J12+0</f>
        <v>4</v>
      </c>
      <c r="R9" s="95">
        <f>'[1]Получено телят'!K12+0</f>
        <v>201</v>
      </c>
      <c r="S9" s="97">
        <f>'[1]Получено телят'!L12+0</f>
        <v>1.2</v>
      </c>
      <c r="T9" s="99">
        <f>'[1]Привесы'!C12+0</f>
        <v>663</v>
      </c>
      <c r="U9" s="99">
        <f>'[1]Привесы'!D12+0</f>
        <v>-22</v>
      </c>
      <c r="V9" s="95">
        <f>'[1]Привесы'!H12+0</f>
        <v>118</v>
      </c>
      <c r="W9" s="95">
        <f aca="true" t="shared" si="0" ref="W9:W29">V9-AC9</f>
        <v>-5</v>
      </c>
      <c r="X9" s="100">
        <f>'[1]Движение телок на 1.11.15 г'!AE10+0</f>
        <v>9</v>
      </c>
      <c r="Y9" s="101">
        <f aca="true" t="shared" si="1" ref="Y9:Y29">X9-AD9</f>
        <v>1</v>
      </c>
      <c r="Z9" s="102"/>
      <c r="AC9" s="103">
        <v>123</v>
      </c>
      <c r="AD9" s="103">
        <v>8</v>
      </c>
    </row>
    <row r="10" spans="1:30" ht="15">
      <c r="A10" s="91">
        <v>3</v>
      </c>
      <c r="B10" s="92" t="s">
        <v>1</v>
      </c>
      <c r="C10" s="93">
        <f>'[1]Коровы'!E13+0</f>
        <v>110</v>
      </c>
      <c r="D10" s="93">
        <f>'[1]Коровы'!F13+0</f>
        <v>2</v>
      </c>
      <c r="E10" s="94">
        <f>'[1]Коровы'!M13+0</f>
        <v>77</v>
      </c>
      <c r="F10" s="94">
        <f>'[1]Коровы'!N13+0</f>
        <v>0</v>
      </c>
      <c r="G10" s="93">
        <f>'[1]Телки'!E13+0</f>
        <v>49</v>
      </c>
      <c r="H10" s="93">
        <f>'[1]Телки'!F13+0</f>
        <v>-4</v>
      </c>
      <c r="I10" s="95">
        <f>'[1]Телки'!M13+0</f>
        <v>36</v>
      </c>
      <c r="J10" s="95">
        <f>'[1]Телки'!N13+0</f>
        <v>-3</v>
      </c>
      <c r="K10" s="96">
        <f>'[1]Движение телок за МЕСЯЦ'!J10+0</f>
        <v>235</v>
      </c>
      <c r="L10" s="93">
        <f>'[1]Телки'!Q13+0</f>
        <v>35</v>
      </c>
      <c r="M10" s="93">
        <f>'[1]Телки'!R13+0</f>
        <v>6</v>
      </c>
      <c r="N10" s="93">
        <f>'[1]Получено телят'!G13+0</f>
        <v>105</v>
      </c>
      <c r="O10" s="93">
        <f>'[1]Получено телят'!H13+0</f>
        <v>10</v>
      </c>
      <c r="P10" s="95">
        <f>'[1]Получено телят'!I13+0</f>
        <v>74</v>
      </c>
      <c r="Q10" s="95">
        <f>'[1]Получено телят'!J13+0</f>
        <v>5</v>
      </c>
      <c r="R10" s="95">
        <f>'[1]Получено телят'!K13+0</f>
        <v>243</v>
      </c>
      <c r="S10" s="97">
        <f>'[1]Получено телят'!L13+0</f>
        <v>2.8</v>
      </c>
      <c r="T10" s="99">
        <f>'[1]Привесы'!C13+0</f>
        <v>675</v>
      </c>
      <c r="U10" s="99">
        <f>'[1]Привесы'!D13+0</f>
        <v>-55</v>
      </c>
      <c r="V10" s="95">
        <f>'[1]Привесы'!H13+0</f>
        <v>138</v>
      </c>
      <c r="W10" s="95">
        <f t="shared" si="0"/>
        <v>-1</v>
      </c>
      <c r="X10" s="100">
        <f>'[1]Движение телок на 1.11.15 г'!AE11+0</f>
        <v>8</v>
      </c>
      <c r="Y10" s="101">
        <f t="shared" si="1"/>
        <v>-6</v>
      </c>
      <c r="Z10" s="102"/>
      <c r="AC10" s="103">
        <v>139</v>
      </c>
      <c r="AD10" s="103">
        <v>14</v>
      </c>
    </row>
    <row r="11" spans="1:30" ht="15">
      <c r="A11" s="91">
        <v>4</v>
      </c>
      <c r="B11" s="92" t="s">
        <v>2</v>
      </c>
      <c r="C11" s="93">
        <f>'[1]Коровы'!E14+0</f>
        <v>109</v>
      </c>
      <c r="D11" s="93">
        <f>'[1]Коровы'!F14+0</f>
        <v>-1</v>
      </c>
      <c r="E11" s="94">
        <f>'[1]Коровы'!M14+0</f>
        <v>70</v>
      </c>
      <c r="F11" s="94">
        <f>'[1]Коровы'!N14+0</f>
        <v>0</v>
      </c>
      <c r="G11" s="93">
        <f>'[1]Телки'!E14+0</f>
        <v>44</v>
      </c>
      <c r="H11" s="93">
        <f>'[1]Телки'!F14+0</f>
        <v>1</v>
      </c>
      <c r="I11" s="95">
        <f>'[1]Телки'!M14+0</f>
        <v>30</v>
      </c>
      <c r="J11" s="95">
        <f>'[1]Телки'!N14+0</f>
        <v>1</v>
      </c>
      <c r="K11" s="96">
        <f>'[1]Движение телок за МЕСЯЦ'!J11+0</f>
        <v>340</v>
      </c>
      <c r="L11" s="93">
        <f>'[1]Телки'!Q14+0</f>
        <v>26</v>
      </c>
      <c r="M11" s="93">
        <f>'[1]Телки'!R14+0</f>
        <v>-1</v>
      </c>
      <c r="N11" s="93">
        <f>'[1]Получено телят'!G14+0</f>
        <v>83</v>
      </c>
      <c r="O11" s="93">
        <f>'[1]Получено телят'!H14+0</f>
        <v>-1</v>
      </c>
      <c r="P11" s="95">
        <f>'[1]Получено телят'!I14+0</f>
        <v>67</v>
      </c>
      <c r="Q11" s="95">
        <f>'[1]Получено телят'!J14+0</f>
        <v>-1</v>
      </c>
      <c r="R11" s="95">
        <f>'[1]Получено телят'!K14+0</f>
        <v>625</v>
      </c>
      <c r="S11" s="97">
        <f>'[1]Получено телят'!L14+0</f>
        <v>4</v>
      </c>
      <c r="T11" s="99">
        <f>'[1]Привесы'!C14+0</f>
        <v>689</v>
      </c>
      <c r="U11" s="99">
        <f>'[1]Привесы'!D14+0</f>
        <v>48</v>
      </c>
      <c r="V11" s="95">
        <f>'[1]Привесы'!H14+0</f>
        <v>116</v>
      </c>
      <c r="W11" s="95">
        <f t="shared" si="0"/>
        <v>-2</v>
      </c>
      <c r="X11" s="100">
        <f>'[1]Движение телок на 1.11.15 г'!AE12+0</f>
        <v>10</v>
      </c>
      <c r="Y11" s="101">
        <f t="shared" si="1"/>
        <v>-7</v>
      </c>
      <c r="Z11" s="102"/>
      <c r="AC11" s="103">
        <v>118</v>
      </c>
      <c r="AD11" s="103">
        <v>17</v>
      </c>
    </row>
    <row r="12" spans="1:30" ht="15">
      <c r="A12" s="91">
        <v>5</v>
      </c>
      <c r="B12" s="92" t="s">
        <v>3</v>
      </c>
      <c r="C12" s="93">
        <f>'[1]Коровы'!E15+0</f>
        <v>127</v>
      </c>
      <c r="D12" s="93">
        <f>'[1]Коровы'!F15+0</f>
        <v>0</v>
      </c>
      <c r="E12" s="94">
        <f>'[1]Коровы'!M15+0</f>
        <v>80</v>
      </c>
      <c r="F12" s="94">
        <f>'[1]Коровы'!N15+0</f>
        <v>0</v>
      </c>
      <c r="G12" s="93">
        <f>'[1]Телки'!E15+0</f>
        <v>43</v>
      </c>
      <c r="H12" s="93">
        <f>'[1]Телки'!F15+0</f>
        <v>0</v>
      </c>
      <c r="I12" s="95">
        <f>'[1]Телки'!M15+0</f>
        <v>30</v>
      </c>
      <c r="J12" s="95">
        <f>'[1]Телки'!N15+0</f>
        <v>1</v>
      </c>
      <c r="K12" s="96">
        <f>'[1]Движение телок за МЕСЯЦ'!J12+0</f>
        <v>321</v>
      </c>
      <c r="L12" s="93">
        <f>'[1]Телки'!Q15+0</f>
        <v>29</v>
      </c>
      <c r="M12" s="93">
        <f>'[1]Телки'!R15+0</f>
        <v>3</v>
      </c>
      <c r="N12" s="93">
        <f>'[1]Получено телят'!G15+0</f>
        <v>102</v>
      </c>
      <c r="O12" s="93">
        <f>'[1]Получено телят'!H15+0</f>
        <v>5</v>
      </c>
      <c r="P12" s="95">
        <f>'[1]Получено телят'!I15+0</f>
        <v>77</v>
      </c>
      <c r="Q12" s="95">
        <f>'[1]Получено телят'!J15+0</f>
        <v>1</v>
      </c>
      <c r="R12" s="95">
        <f>'[1]Получено телят'!K15+0</f>
        <v>414</v>
      </c>
      <c r="S12" s="97">
        <f>'[1]Получено телят'!L15+0</f>
        <v>3.5</v>
      </c>
      <c r="T12" s="99">
        <f>'[1]Привесы'!C15+0</f>
        <v>662</v>
      </c>
      <c r="U12" s="99">
        <f>'[1]Привесы'!D15+0</f>
        <v>-10</v>
      </c>
      <c r="V12" s="95">
        <f>'[1]Привесы'!H15+0</f>
        <v>159</v>
      </c>
      <c r="W12" s="95">
        <f t="shared" si="0"/>
        <v>1</v>
      </c>
      <c r="X12" s="100">
        <f>'[1]Движение телок на 1.11.15 г'!AE13+0</f>
        <v>8</v>
      </c>
      <c r="Y12" s="101">
        <f t="shared" si="1"/>
        <v>-1</v>
      </c>
      <c r="Z12" s="102">
        <f>'[1]Инспектор'!B13+0</f>
        <v>0</v>
      </c>
      <c r="AC12" s="103">
        <v>158</v>
      </c>
      <c r="AD12" s="103">
        <v>9</v>
      </c>
    </row>
    <row r="13" spans="1:30" ht="15">
      <c r="A13" s="91">
        <v>6</v>
      </c>
      <c r="B13" s="92" t="s">
        <v>4</v>
      </c>
      <c r="C13" s="93">
        <f>'[1]Коровы'!E16+0</f>
        <v>94</v>
      </c>
      <c r="D13" s="93">
        <f>'[1]Коровы'!F16+0</f>
        <v>2</v>
      </c>
      <c r="E13" s="94">
        <f>'[1]Коровы'!M16+0</f>
        <v>62</v>
      </c>
      <c r="F13" s="94">
        <f>'[1]Коровы'!N16+0</f>
        <v>2</v>
      </c>
      <c r="G13" s="93">
        <f>'[1]Телки'!E16+0</f>
        <v>37</v>
      </c>
      <c r="H13" s="93">
        <f>'[1]Телки'!F16+0</f>
        <v>0</v>
      </c>
      <c r="I13" s="95">
        <f>'[1]Телки'!M16+0</f>
        <v>26</v>
      </c>
      <c r="J13" s="95">
        <f>'[1]Телки'!N16+0</f>
        <v>0</v>
      </c>
      <c r="K13" s="96">
        <f>'[1]Движение телок за МЕСЯЦ'!J13+0</f>
        <v>167</v>
      </c>
      <c r="L13" s="93">
        <f>'[1]Телки'!Q16+0</f>
        <v>26</v>
      </c>
      <c r="M13" s="93">
        <f>'[1]Телки'!R16+0</f>
        <v>8</v>
      </c>
      <c r="N13" s="93">
        <f>'[1]Получено телят'!G16+0</f>
        <v>87</v>
      </c>
      <c r="O13" s="93">
        <f>'[1]Получено телят'!H16+0</f>
        <v>11</v>
      </c>
      <c r="P13" s="95">
        <f>'[1]Получено телят'!I16+0</f>
        <v>68</v>
      </c>
      <c r="Q13" s="95">
        <f>'[1]Получено телят'!J16+0</f>
        <v>4</v>
      </c>
      <c r="R13" s="95">
        <f>'[1]Получено телят'!K16+0</f>
        <v>431</v>
      </c>
      <c r="S13" s="97">
        <f>'[1]Получено телят'!L16+0</f>
        <v>4.9</v>
      </c>
      <c r="T13" s="99">
        <f>'[1]Привесы'!C16+0</f>
        <v>615</v>
      </c>
      <c r="U13" s="99">
        <f>'[1]Привесы'!D16+0</f>
        <v>13</v>
      </c>
      <c r="V13" s="95">
        <f>'[1]Привесы'!H16+0</f>
        <v>117</v>
      </c>
      <c r="W13" s="95">
        <f t="shared" si="0"/>
        <v>2</v>
      </c>
      <c r="X13" s="100">
        <f>'[1]Движение телок на 1.11.15 г'!AE14+0</f>
        <v>15</v>
      </c>
      <c r="Y13" s="101">
        <f t="shared" si="1"/>
        <v>-8</v>
      </c>
      <c r="Z13" s="102"/>
      <c r="AC13" s="103">
        <v>115</v>
      </c>
      <c r="AD13" s="103">
        <v>23</v>
      </c>
    </row>
    <row r="14" spans="1:30" ht="15">
      <c r="A14" s="91">
        <v>7</v>
      </c>
      <c r="B14" s="92" t="s">
        <v>94</v>
      </c>
      <c r="C14" s="93">
        <f>'[1]Коровы'!E17+0</f>
        <v>116</v>
      </c>
      <c r="D14" s="93">
        <f>'[1]Коровы'!F17+0</f>
        <v>6</v>
      </c>
      <c r="E14" s="94">
        <f>'[1]Коровы'!M17+0</f>
        <v>74</v>
      </c>
      <c r="F14" s="94">
        <f>'[1]Коровы'!N17+0</f>
        <v>6</v>
      </c>
      <c r="G14" s="93">
        <f>'[1]Телки'!E17+0</f>
        <v>42</v>
      </c>
      <c r="H14" s="93">
        <f>'[1]Телки'!F17+0</f>
        <v>1</v>
      </c>
      <c r="I14" s="95">
        <f>'[1]Телки'!M17+0</f>
        <v>30</v>
      </c>
      <c r="J14" s="95">
        <f>'[1]Телки'!N17+0</f>
        <v>1</v>
      </c>
      <c r="K14" s="96">
        <f>'[1]Движение телок за МЕСЯЦ'!J14+0</f>
        <v>200</v>
      </c>
      <c r="L14" s="93">
        <f>'[1]Телки'!Q17+0</f>
        <v>29</v>
      </c>
      <c r="M14" s="93">
        <f>'[1]Телки'!R17+0</f>
        <v>6</v>
      </c>
      <c r="N14" s="93">
        <f>'[1]Получено телят'!G17+0</f>
        <v>91</v>
      </c>
      <c r="O14" s="93">
        <f>'[1]Получено телят'!H17+0</f>
        <v>14</v>
      </c>
      <c r="P14" s="95">
        <f>'[1]Получено телят'!I17+0</f>
        <v>72</v>
      </c>
      <c r="Q14" s="95">
        <f>'[1]Получено телят'!J17+0</f>
        <v>8</v>
      </c>
      <c r="R14" s="95">
        <f>'[1]Получено телят'!K17+0</f>
        <v>190</v>
      </c>
      <c r="S14" s="97">
        <f>'[1]Получено телят'!L17+0</f>
        <v>2</v>
      </c>
      <c r="T14" s="99">
        <f>'[1]Привесы'!C17+0</f>
        <v>692</v>
      </c>
      <c r="U14" s="99">
        <f>'[1]Привесы'!D17+0</f>
        <v>0</v>
      </c>
      <c r="V14" s="95">
        <f>'[1]Привесы'!H17+0</f>
        <v>149</v>
      </c>
      <c r="W14" s="95">
        <f t="shared" si="0"/>
        <v>1</v>
      </c>
      <c r="X14" s="100">
        <f>'[1]Движение телок на 1.11.15 г'!AE15+0</f>
        <v>10</v>
      </c>
      <c r="Y14" s="101">
        <f t="shared" si="1"/>
        <v>-6</v>
      </c>
      <c r="Z14" s="102"/>
      <c r="AC14" s="103">
        <v>148</v>
      </c>
      <c r="AD14" s="103">
        <v>16</v>
      </c>
    </row>
    <row r="15" spans="1:30" ht="15">
      <c r="A15" s="91">
        <v>8</v>
      </c>
      <c r="B15" s="92" t="s">
        <v>6</v>
      </c>
      <c r="C15" s="93">
        <f>'[1]Коровы'!E18+0</f>
        <v>105</v>
      </c>
      <c r="D15" s="93">
        <f>'[1]Коровы'!F18+0</f>
        <v>5</v>
      </c>
      <c r="E15" s="94">
        <f>'[1]Коровы'!M18+0</f>
        <v>69</v>
      </c>
      <c r="F15" s="94">
        <f>'[1]Коровы'!N18+0</f>
        <v>2</v>
      </c>
      <c r="G15" s="93">
        <f>'[1]Телки'!E18+0</f>
        <v>40</v>
      </c>
      <c r="H15" s="93">
        <f>'[1]Телки'!F18+0</f>
        <v>1</v>
      </c>
      <c r="I15" s="95">
        <f>'[1]Телки'!M18+0</f>
        <v>28</v>
      </c>
      <c r="J15" s="95">
        <f>'[1]Телки'!N18+0</f>
        <v>0</v>
      </c>
      <c r="K15" s="96">
        <f>'[1]Движение телок за МЕСЯЦ'!J15+0</f>
        <v>364</v>
      </c>
      <c r="L15" s="93">
        <f>'[1]Телки'!Q18+0</f>
        <v>28</v>
      </c>
      <c r="M15" s="93">
        <f>'[1]Телки'!R18+0</f>
        <v>7</v>
      </c>
      <c r="N15" s="93">
        <f>'[1]Получено телят'!G18+0</f>
        <v>88</v>
      </c>
      <c r="O15" s="93">
        <f>'[1]Получено телят'!H18+0</f>
        <v>12</v>
      </c>
      <c r="P15" s="95">
        <f>'[1]Получено телят'!I18+0</f>
        <v>65</v>
      </c>
      <c r="Q15" s="95">
        <f>'[1]Получено телят'!J18+0</f>
        <v>5</v>
      </c>
      <c r="R15" s="95">
        <f>'[1]Получено телят'!K18+0</f>
        <v>726</v>
      </c>
      <c r="S15" s="97">
        <f>'[1]Получено телят'!L18+0</f>
        <v>4.5</v>
      </c>
      <c r="T15" s="99">
        <f>'[1]Привесы'!C18+0</f>
        <v>662</v>
      </c>
      <c r="U15" s="99">
        <f>'[1]Привесы'!D18+0</f>
        <v>39</v>
      </c>
      <c r="V15" s="95">
        <f>'[1]Привесы'!H18+0</f>
        <v>113</v>
      </c>
      <c r="W15" s="95">
        <f t="shared" si="0"/>
        <v>-3</v>
      </c>
      <c r="X15" s="100">
        <f>'[1]Движение телок на 1.11.15 г'!AE16+0</f>
        <v>13</v>
      </c>
      <c r="Y15" s="101">
        <f t="shared" si="1"/>
        <v>-3</v>
      </c>
      <c r="Z15" s="102"/>
      <c r="AC15" s="103">
        <v>116</v>
      </c>
      <c r="AD15" s="103">
        <v>16</v>
      </c>
    </row>
    <row r="16" spans="1:30" ht="15">
      <c r="A16" s="91">
        <v>9</v>
      </c>
      <c r="B16" s="92" t="s">
        <v>95</v>
      </c>
      <c r="C16" s="93">
        <f>'[1]Коровы'!E19+0</f>
        <v>109</v>
      </c>
      <c r="D16" s="93">
        <f>'[1]Коровы'!F19+0</f>
        <v>3</v>
      </c>
      <c r="E16" s="94">
        <f>'[1]Коровы'!M19+0</f>
        <v>75</v>
      </c>
      <c r="F16" s="94">
        <f>'[1]Коровы'!N19+0</f>
        <v>2</v>
      </c>
      <c r="G16" s="93">
        <f>'[1]Телки'!E19+0</f>
        <v>37</v>
      </c>
      <c r="H16" s="93">
        <f>'[1]Телки'!F19+0</f>
        <v>1</v>
      </c>
      <c r="I16" s="95">
        <f>'[1]Телки'!M19+0</f>
        <v>25</v>
      </c>
      <c r="J16" s="95">
        <f>'[1]Телки'!N19+0</f>
        <v>1</v>
      </c>
      <c r="K16" s="96">
        <f>'[1]Движение телок за МЕСЯЦ'!J16+0</f>
        <v>264</v>
      </c>
      <c r="L16" s="93">
        <f>'[1]Телки'!Q19+0</f>
        <v>22</v>
      </c>
      <c r="M16" s="93">
        <f>'[1]Телки'!R19+0</f>
        <v>5</v>
      </c>
      <c r="N16" s="93">
        <f>'[1]Получено телят'!G19+0</f>
        <v>84</v>
      </c>
      <c r="O16" s="93">
        <f>'[1]Получено телят'!H19+0</f>
        <v>12</v>
      </c>
      <c r="P16" s="95">
        <f>'[1]Получено телят'!I19+0</f>
        <v>66</v>
      </c>
      <c r="Q16" s="95">
        <f>'[1]Получено телят'!J19+0</f>
        <v>7</v>
      </c>
      <c r="R16" s="95">
        <f>'[1]Получено телят'!K19+0</f>
        <v>438</v>
      </c>
      <c r="S16" s="97">
        <f>'[1]Получено телят'!L19+0</f>
        <v>3.1</v>
      </c>
      <c r="T16" s="99">
        <f>'[1]Привесы'!C19+0</f>
        <v>700</v>
      </c>
      <c r="U16" s="99">
        <f>'[1]Привесы'!D19+0</f>
        <v>-5</v>
      </c>
      <c r="V16" s="95">
        <f>'[1]Привесы'!H19+0</f>
        <v>138</v>
      </c>
      <c r="W16" s="95">
        <f t="shared" si="0"/>
        <v>17</v>
      </c>
      <c r="X16" s="100">
        <f>'[1]Движение телок на 1.11.15 г'!AE17+0</f>
        <v>15</v>
      </c>
      <c r="Y16" s="101">
        <f t="shared" si="1"/>
        <v>-13</v>
      </c>
      <c r="Z16" s="102">
        <f>'[1]Инспектор'!B17+0</f>
        <v>0</v>
      </c>
      <c r="AC16" s="103">
        <v>121</v>
      </c>
      <c r="AD16" s="103">
        <v>28</v>
      </c>
    </row>
    <row r="17" spans="1:30" ht="15">
      <c r="A17" s="91">
        <v>10</v>
      </c>
      <c r="B17" s="92" t="s">
        <v>8</v>
      </c>
      <c r="C17" s="93">
        <f>'[1]Коровы'!E20+0</f>
        <v>96</v>
      </c>
      <c r="D17" s="93">
        <f>'[1]Коровы'!F20+0</f>
        <v>7</v>
      </c>
      <c r="E17" s="94">
        <f>'[1]Коровы'!M20+0</f>
        <v>63</v>
      </c>
      <c r="F17" s="94">
        <f>'[1]Коровы'!N20+0</f>
        <v>4</v>
      </c>
      <c r="G17" s="93">
        <f>'[1]Телки'!E20+0</f>
        <v>39</v>
      </c>
      <c r="H17" s="93">
        <f>'[1]Телки'!F20+0</f>
        <v>2</v>
      </c>
      <c r="I17" s="95">
        <f>'[1]Телки'!M20+0</f>
        <v>28</v>
      </c>
      <c r="J17" s="95">
        <f>'[1]Телки'!N20+0</f>
        <v>2</v>
      </c>
      <c r="K17" s="96">
        <f>'[1]Движение телок за МЕСЯЦ'!J17+0</f>
        <v>165</v>
      </c>
      <c r="L17" s="93">
        <f>'[1]Телки'!Q20+0</f>
        <v>28</v>
      </c>
      <c r="M17" s="93">
        <f>'[1]Телки'!R20+0</f>
        <v>4</v>
      </c>
      <c r="N17" s="93">
        <f>'[1]Получено телят'!G20+0</f>
        <v>92</v>
      </c>
      <c r="O17" s="93">
        <f>'[1]Получено телят'!H20+0</f>
        <v>13</v>
      </c>
      <c r="P17" s="95">
        <f>'[1]Получено телят'!I20+0</f>
        <v>70</v>
      </c>
      <c r="Q17" s="95">
        <f>'[1]Получено телят'!J20+0</f>
        <v>10</v>
      </c>
      <c r="R17" s="95">
        <f>'[1]Получено телят'!K20+0</f>
        <v>139</v>
      </c>
      <c r="S17" s="97">
        <f>'[1]Получено телят'!L20+0</f>
        <v>2.1</v>
      </c>
      <c r="T17" s="99">
        <f>'[1]Привесы'!C20+0</f>
        <v>725</v>
      </c>
      <c r="U17" s="99">
        <f>'[1]Привесы'!D20+0</f>
        <v>37</v>
      </c>
      <c r="V17" s="95">
        <f>'[1]Привесы'!H20+0</f>
        <v>135</v>
      </c>
      <c r="W17" s="95">
        <f t="shared" si="0"/>
        <v>10</v>
      </c>
      <c r="X17" s="100">
        <f>'[1]Движение телок на 1.11.15 г'!AE18+0</f>
        <v>17</v>
      </c>
      <c r="Y17" s="101">
        <f t="shared" si="1"/>
        <v>0</v>
      </c>
      <c r="Z17" s="102">
        <f>'[1]Инспектор'!B18+0</f>
        <v>0</v>
      </c>
      <c r="AC17" s="103">
        <v>125</v>
      </c>
      <c r="AD17" s="103">
        <v>17</v>
      </c>
    </row>
    <row r="18" spans="1:30" ht="15">
      <c r="A18" s="91">
        <v>11</v>
      </c>
      <c r="B18" s="92" t="s">
        <v>9</v>
      </c>
      <c r="C18" s="93">
        <f>'[1]Коровы'!E21+0</f>
        <v>105</v>
      </c>
      <c r="D18" s="93">
        <f>'[1]Коровы'!F21+0</f>
        <v>3</v>
      </c>
      <c r="E18" s="94">
        <f>'[1]Коровы'!M21+0</f>
        <v>73</v>
      </c>
      <c r="F18" s="94">
        <f>'[1]Коровы'!N21+0</f>
        <v>2</v>
      </c>
      <c r="G18" s="93">
        <f>'[1]Телки'!E21+0</f>
        <v>36</v>
      </c>
      <c r="H18" s="93">
        <f>'[1]Телки'!F21+0</f>
        <v>0</v>
      </c>
      <c r="I18" s="95">
        <f>'[1]Телки'!M21+0</f>
        <v>26</v>
      </c>
      <c r="J18" s="95">
        <f>'[1]Телки'!N21+0</f>
        <v>1</v>
      </c>
      <c r="K18" s="96">
        <f>'[1]Движение телок за МЕСЯЦ'!J18+0</f>
        <v>140</v>
      </c>
      <c r="L18" s="93">
        <f>'[1]Телки'!Q21+0</f>
        <v>23</v>
      </c>
      <c r="M18" s="93">
        <f>'[1]Телки'!R21+0</f>
        <v>2</v>
      </c>
      <c r="N18" s="93">
        <f>'[1]Получено телят'!G21+0</f>
        <v>85</v>
      </c>
      <c r="O18" s="93">
        <f>'[1]Получено телят'!H21+0</f>
        <v>12</v>
      </c>
      <c r="P18" s="95">
        <f>'[1]Получено телят'!I21+0</f>
        <v>66</v>
      </c>
      <c r="Q18" s="95">
        <f>'[1]Получено телят'!J21+0</f>
        <v>2</v>
      </c>
      <c r="R18" s="95">
        <f>'[1]Получено телят'!K21+0</f>
        <v>103</v>
      </c>
      <c r="S18" s="97">
        <f>'[1]Получено телят'!L21+0</f>
        <v>1.4</v>
      </c>
      <c r="T18" s="99">
        <f>'[1]Привесы'!C21+0</f>
        <v>659</v>
      </c>
      <c r="U18" s="99">
        <f>'[1]Привесы'!D21+0</f>
        <v>11</v>
      </c>
      <c r="V18" s="95">
        <f>'[1]Привесы'!H21+0</f>
        <v>121</v>
      </c>
      <c r="W18" s="95">
        <f t="shared" si="0"/>
        <v>4</v>
      </c>
      <c r="X18" s="100">
        <f>'[1]Движение телок на 1.11.15 г'!AE19+0</f>
        <v>7</v>
      </c>
      <c r="Y18" s="101">
        <f t="shared" si="1"/>
        <v>-11</v>
      </c>
      <c r="Z18" s="102"/>
      <c r="AC18" s="103">
        <v>117</v>
      </c>
      <c r="AD18" s="103">
        <v>18</v>
      </c>
    </row>
    <row r="19" spans="1:30" ht="15">
      <c r="A19" s="91">
        <v>12</v>
      </c>
      <c r="B19" s="92" t="s">
        <v>10</v>
      </c>
      <c r="C19" s="93">
        <f>'[1]Коровы'!E22+0</f>
        <v>116</v>
      </c>
      <c r="D19" s="93">
        <f>'[1]Коровы'!F22+0</f>
        <v>0</v>
      </c>
      <c r="E19" s="94">
        <f>'[1]Коровы'!M22+0</f>
        <v>80</v>
      </c>
      <c r="F19" s="94">
        <f>'[1]Коровы'!N22+0</f>
        <v>0</v>
      </c>
      <c r="G19" s="93">
        <f>'[1]Телки'!E22+0</f>
        <v>42</v>
      </c>
      <c r="H19" s="93">
        <f>'[1]Телки'!F22+0</f>
        <v>1</v>
      </c>
      <c r="I19" s="95">
        <f>'[1]Телки'!M22+0</f>
        <v>28</v>
      </c>
      <c r="J19" s="95">
        <f>'[1]Телки'!N22+0</f>
        <v>0</v>
      </c>
      <c r="K19" s="96">
        <f>'[1]Движение телок за МЕСЯЦ'!J19+0</f>
        <v>88</v>
      </c>
      <c r="L19" s="93">
        <f>'[1]Телки'!Q22+0</f>
        <v>20</v>
      </c>
      <c r="M19" s="93">
        <f>'[1]Телки'!R22+0</f>
        <v>1</v>
      </c>
      <c r="N19" s="93">
        <f>'[1]Получено телят'!G22+0</f>
        <v>85</v>
      </c>
      <c r="O19" s="93">
        <f>'[1]Получено телят'!H22+0</f>
        <v>8</v>
      </c>
      <c r="P19" s="95">
        <f>'[1]Получено телят'!I22+0</f>
        <v>68</v>
      </c>
      <c r="Q19" s="95">
        <f>'[1]Получено телят'!J22+0</f>
        <v>6</v>
      </c>
      <c r="R19" s="95">
        <f>'[1]Получено телят'!K22+0</f>
        <v>254</v>
      </c>
      <c r="S19" s="97">
        <f>'[1]Получено телят'!L22+0</f>
        <v>3.4</v>
      </c>
      <c r="T19" s="99">
        <f>'[1]Привесы'!C22+0</f>
        <v>582</v>
      </c>
      <c r="U19" s="99">
        <f>'[1]Привесы'!D22+0</f>
        <v>96</v>
      </c>
      <c r="V19" s="95">
        <f>'[1]Привесы'!H22+0</f>
        <v>133</v>
      </c>
      <c r="W19" s="95">
        <f t="shared" si="0"/>
        <v>7</v>
      </c>
      <c r="X19" s="100">
        <f>'[1]Движение телок на 1.11.15 г'!AE20+0</f>
        <v>18</v>
      </c>
      <c r="Y19" s="101">
        <f t="shared" si="1"/>
        <v>-13</v>
      </c>
      <c r="Z19" s="102">
        <f>'[1]Инспектор'!B20+0</f>
        <v>0</v>
      </c>
      <c r="AC19" s="103">
        <v>126</v>
      </c>
      <c r="AD19" s="103">
        <v>31</v>
      </c>
    </row>
    <row r="20" spans="1:30" ht="15">
      <c r="A20" s="91">
        <v>13</v>
      </c>
      <c r="B20" s="92" t="s">
        <v>11</v>
      </c>
      <c r="C20" s="93">
        <f>'[1]Коровы'!E23+0</f>
        <v>109</v>
      </c>
      <c r="D20" s="93">
        <f>'[1]Коровы'!F23+0</f>
        <v>-1</v>
      </c>
      <c r="E20" s="94">
        <f>'[1]Коровы'!M23+0</f>
        <v>74</v>
      </c>
      <c r="F20" s="94">
        <f>'[1]Коровы'!N23+0</f>
        <v>0</v>
      </c>
      <c r="G20" s="93">
        <f>'[1]Телки'!E23+0</f>
        <v>42</v>
      </c>
      <c r="H20" s="93">
        <f>'[1]Телки'!F23+0</f>
        <v>0</v>
      </c>
      <c r="I20" s="95">
        <f>'[1]Телки'!M23+0</f>
        <v>30</v>
      </c>
      <c r="J20" s="95">
        <f>'[1]Телки'!N23+0</f>
        <v>-1</v>
      </c>
      <c r="K20" s="96">
        <f>'[1]Движение телок за МЕСЯЦ'!J20+0</f>
        <v>227</v>
      </c>
      <c r="L20" s="93">
        <f>'[1]Телки'!Q23+0</f>
        <v>32</v>
      </c>
      <c r="M20" s="93">
        <f>'[1]Телки'!R23+0</f>
        <v>-2</v>
      </c>
      <c r="N20" s="93">
        <f>'[1]Получено телят'!G23+0</f>
        <v>95</v>
      </c>
      <c r="O20" s="93">
        <f>'[1]Получено телят'!H23+0</f>
        <v>3</v>
      </c>
      <c r="P20" s="95">
        <f>'[1]Получено телят'!I23+0</f>
        <v>73</v>
      </c>
      <c r="Q20" s="95">
        <f>'[1]Получено телят'!J23+0</f>
        <v>3</v>
      </c>
      <c r="R20" s="95">
        <f>'[1]Получено телят'!K23+0</f>
        <v>250</v>
      </c>
      <c r="S20" s="97">
        <f>'[1]Получено телят'!L23+0</f>
        <v>3</v>
      </c>
      <c r="T20" s="99">
        <f>'[1]Привесы'!C23+0</f>
        <v>765</v>
      </c>
      <c r="U20" s="99">
        <f>'[1]Привесы'!D23+0</f>
        <v>57</v>
      </c>
      <c r="V20" s="95">
        <f>'[1]Привесы'!H23+0</f>
        <v>130</v>
      </c>
      <c r="W20" s="95">
        <f t="shared" si="0"/>
        <v>-3</v>
      </c>
      <c r="X20" s="100">
        <f>'[1]Движение телок на 1.11.15 г'!AE21+0</f>
        <v>10</v>
      </c>
      <c r="Y20" s="101">
        <f t="shared" si="1"/>
        <v>-3</v>
      </c>
      <c r="Z20" s="102"/>
      <c r="AC20" s="103">
        <v>133</v>
      </c>
      <c r="AD20" s="103">
        <v>13</v>
      </c>
    </row>
    <row r="21" spans="1:30" ht="15">
      <c r="A21" s="91">
        <v>14</v>
      </c>
      <c r="B21" s="92" t="s">
        <v>12</v>
      </c>
      <c r="C21" s="93">
        <f>'[1]Коровы'!E24+0</f>
        <v>99</v>
      </c>
      <c r="D21" s="93">
        <f>'[1]Коровы'!F24+0</f>
        <v>19</v>
      </c>
      <c r="E21" s="94">
        <f>'[1]Коровы'!M24+0</f>
        <v>64</v>
      </c>
      <c r="F21" s="94">
        <f>'[1]Коровы'!N24+0</f>
        <v>7</v>
      </c>
      <c r="G21" s="93">
        <f>'[1]Телки'!E24+0</f>
        <v>27</v>
      </c>
      <c r="H21" s="93">
        <f>'[1]Телки'!F24+0</f>
        <v>0</v>
      </c>
      <c r="I21" s="95">
        <f>'[1]Телки'!M24+0</f>
        <v>19</v>
      </c>
      <c r="J21" s="95">
        <f>'[1]Телки'!N24+0</f>
        <v>2</v>
      </c>
      <c r="K21" s="96">
        <f>'[1]Движение телок за МЕСЯЦ'!J21+0</f>
        <v>42</v>
      </c>
      <c r="L21" s="93">
        <f>'[1]Телки'!Q24+0</f>
        <v>31</v>
      </c>
      <c r="M21" s="93">
        <f>'[1]Телки'!R24+0</f>
        <v>21</v>
      </c>
      <c r="N21" s="93">
        <f>'[1]Получено телят'!G24+0</f>
        <v>81</v>
      </c>
      <c r="O21" s="93">
        <f>'[1]Получено телят'!H24+0</f>
        <v>17</v>
      </c>
      <c r="P21" s="95">
        <f>'[1]Получено телят'!I24+0</f>
        <v>59</v>
      </c>
      <c r="Q21" s="95">
        <f>'[1]Получено телят'!J24+0</f>
        <v>4</v>
      </c>
      <c r="R21" s="95">
        <f>'[1]Получено телят'!K24+0</f>
        <v>38</v>
      </c>
      <c r="S21" s="97">
        <f>'[1]Получено телят'!L24+0</f>
        <v>1.5</v>
      </c>
      <c r="T21" s="99">
        <f>'[1]Привесы'!C24+0</f>
        <v>715</v>
      </c>
      <c r="U21" s="99">
        <f>'[1]Привесы'!D24+0</f>
        <v>446</v>
      </c>
      <c r="V21" s="95">
        <f>'[1]Привесы'!H24+0</f>
        <v>105</v>
      </c>
      <c r="W21" s="95">
        <f t="shared" si="0"/>
        <v>18</v>
      </c>
      <c r="X21" s="100">
        <f>'[1]Движение телок на 1.11.15 г'!AE22+0</f>
        <v>11</v>
      </c>
      <c r="Y21" s="101">
        <f t="shared" si="1"/>
        <v>-22</v>
      </c>
      <c r="Z21" s="102"/>
      <c r="AC21" s="103">
        <v>87</v>
      </c>
      <c r="AD21" s="103">
        <v>33</v>
      </c>
    </row>
    <row r="22" spans="1:30" ht="15">
      <c r="A22" s="91">
        <v>15</v>
      </c>
      <c r="B22" s="92" t="s">
        <v>13</v>
      </c>
      <c r="C22" s="93">
        <f>'[1]Коровы'!E25+0</f>
        <v>101</v>
      </c>
      <c r="D22" s="93">
        <f>'[1]Коровы'!F25+0</f>
        <v>2</v>
      </c>
      <c r="E22" s="94">
        <f>'[1]Коровы'!M25+0</f>
        <v>68</v>
      </c>
      <c r="F22" s="94">
        <f>'[1]Коровы'!N25+0</f>
        <v>2</v>
      </c>
      <c r="G22" s="93">
        <f>'[1]Телки'!E25+0</f>
        <v>33</v>
      </c>
      <c r="H22" s="93">
        <f>'[1]Телки'!F25+0</f>
        <v>-2</v>
      </c>
      <c r="I22" s="95">
        <f>'[1]Телки'!M25+0</f>
        <v>24</v>
      </c>
      <c r="J22" s="95">
        <f>'[1]Телки'!N25+0</f>
        <v>2</v>
      </c>
      <c r="K22" s="96">
        <f>'[1]Движение телок за МЕСЯЦ'!J22+0</f>
        <v>169</v>
      </c>
      <c r="L22" s="93">
        <f>'[1]Телки'!Q25+0</f>
        <v>20</v>
      </c>
      <c r="M22" s="93">
        <f>'[1]Телки'!R25+0</f>
        <v>6</v>
      </c>
      <c r="N22" s="93">
        <f>'[1]Получено телят'!G25+0</f>
        <v>82</v>
      </c>
      <c r="O22" s="93">
        <f>'[1]Получено телят'!H25+0</f>
        <v>11</v>
      </c>
      <c r="P22" s="95">
        <f>'[1]Получено телят'!I25+0</f>
        <v>66</v>
      </c>
      <c r="Q22" s="95">
        <f>'[1]Получено телят'!J25+0</f>
        <v>5</v>
      </c>
      <c r="R22" s="95">
        <f>'[1]Получено телят'!K25+0</f>
        <v>269</v>
      </c>
      <c r="S22" s="97">
        <f>'[1]Получено телят'!L25+0</f>
        <v>3.2</v>
      </c>
      <c r="T22" s="99">
        <f>'[1]Привесы'!C25+0</f>
        <v>543</v>
      </c>
      <c r="U22" s="99">
        <f>'[1]Привесы'!D25+0</f>
        <v>126</v>
      </c>
      <c r="V22" s="95">
        <f>'[1]Привесы'!H25+0</f>
        <v>128</v>
      </c>
      <c r="W22" s="95">
        <f t="shared" si="0"/>
        <v>7</v>
      </c>
      <c r="X22" s="100">
        <f>'[1]Движение телок на 1.11.15 г'!AE23+0</f>
        <v>10</v>
      </c>
      <c r="Y22" s="101">
        <f t="shared" si="1"/>
        <v>-5</v>
      </c>
      <c r="Z22" s="102"/>
      <c r="AC22" s="103">
        <v>121</v>
      </c>
      <c r="AD22" s="103">
        <v>15</v>
      </c>
    </row>
    <row r="23" spans="1:30" ht="15">
      <c r="A23" s="91">
        <v>16</v>
      </c>
      <c r="B23" s="92" t="s">
        <v>14</v>
      </c>
      <c r="C23" s="93">
        <f>'[1]Коровы'!E26+0</f>
        <v>106</v>
      </c>
      <c r="D23" s="93">
        <f>'[1]Коровы'!F26+0</f>
        <v>4</v>
      </c>
      <c r="E23" s="94">
        <f>'[1]Коровы'!M26+0</f>
        <v>69</v>
      </c>
      <c r="F23" s="94">
        <f>'[1]Коровы'!N26+0</f>
        <v>3</v>
      </c>
      <c r="G23" s="93">
        <f>'[1]Телки'!E26+0</f>
        <v>35</v>
      </c>
      <c r="H23" s="93">
        <f>'[1]Телки'!F26+0</f>
        <v>3</v>
      </c>
      <c r="I23" s="95">
        <f>'[1]Телки'!M26+0</f>
        <v>24</v>
      </c>
      <c r="J23" s="95">
        <f>'[1]Телки'!N26+0</f>
        <v>2</v>
      </c>
      <c r="K23" s="96">
        <f>'[1]Движение телок за МЕСЯЦ'!J23+0</f>
        <v>258</v>
      </c>
      <c r="L23" s="93">
        <f>'[1]Телки'!Q26+0</f>
        <v>23</v>
      </c>
      <c r="M23" s="93">
        <f>'[1]Телки'!R26+0</f>
        <v>4</v>
      </c>
      <c r="N23" s="93">
        <f>'[1]Получено телят'!G26+0</f>
        <v>77</v>
      </c>
      <c r="O23" s="93">
        <f>'[1]Получено телят'!H26+0</f>
        <v>2</v>
      </c>
      <c r="P23" s="95">
        <f>'[1]Получено телят'!I26+0</f>
        <v>63</v>
      </c>
      <c r="Q23" s="95">
        <f>'[1]Получено телят'!J26+0</f>
        <v>1</v>
      </c>
      <c r="R23" s="95">
        <f>'[1]Получено телят'!K26+0</f>
        <v>431</v>
      </c>
      <c r="S23" s="97">
        <f>'[1]Получено телят'!L26+0</f>
        <v>3.3</v>
      </c>
      <c r="T23" s="99">
        <f>'[1]Привесы'!C26+0</f>
        <v>614</v>
      </c>
      <c r="U23" s="99">
        <f>'[1]Привесы'!D26+0</f>
        <v>47</v>
      </c>
      <c r="V23" s="95">
        <f>'[1]Привесы'!H26+0</f>
        <v>115</v>
      </c>
      <c r="W23" s="95">
        <f t="shared" si="0"/>
        <v>7</v>
      </c>
      <c r="X23" s="100">
        <f>'[1]Движение телок на 1.11.15 г'!AE24+0</f>
        <v>15</v>
      </c>
      <c r="Y23" s="101">
        <f t="shared" si="1"/>
        <v>-7</v>
      </c>
      <c r="Z23" s="102">
        <f>'[1]Инспектор'!B24+0</f>
        <v>0</v>
      </c>
      <c r="AC23" s="103">
        <v>108</v>
      </c>
      <c r="AD23" s="103">
        <v>22</v>
      </c>
    </row>
    <row r="24" spans="1:30" ht="15">
      <c r="A24" s="91">
        <v>17</v>
      </c>
      <c r="B24" s="92" t="s">
        <v>15</v>
      </c>
      <c r="C24" s="93">
        <f>'[1]Коровы'!E27+0</f>
        <v>97</v>
      </c>
      <c r="D24" s="93">
        <f>'[1]Коровы'!F27+0</f>
        <v>0</v>
      </c>
      <c r="E24" s="94">
        <f>'[1]Коровы'!M27+0</f>
        <v>63</v>
      </c>
      <c r="F24" s="94">
        <f>'[1]Коровы'!N27+0</f>
        <v>-1</v>
      </c>
      <c r="G24" s="93">
        <f>'[1]Телки'!E27+0</f>
        <v>37</v>
      </c>
      <c r="H24" s="93">
        <f>'[1]Телки'!F27+0</f>
        <v>4</v>
      </c>
      <c r="I24" s="95">
        <f>'[1]Телки'!M27+0</f>
        <v>25</v>
      </c>
      <c r="J24" s="95">
        <f>'[1]Телки'!N27+0</f>
        <v>2</v>
      </c>
      <c r="K24" s="96">
        <f>'[1]Движение телок за МЕСЯЦ'!J24+0</f>
        <v>390</v>
      </c>
      <c r="L24" s="93">
        <f>'[1]Телки'!Q27+0</f>
        <v>27</v>
      </c>
      <c r="M24" s="93">
        <f>'[1]Телки'!R27+0</f>
        <v>0</v>
      </c>
      <c r="N24" s="93">
        <f>'[1]Получено телят'!G27+0</f>
        <v>72</v>
      </c>
      <c r="O24" s="93">
        <f>'[1]Получено телят'!H27+0</f>
        <v>2</v>
      </c>
      <c r="P24" s="95">
        <f>'[1]Получено телят'!I27+0</f>
        <v>61</v>
      </c>
      <c r="Q24" s="95">
        <f>'[1]Получено телят'!J27+0</f>
        <v>1</v>
      </c>
      <c r="R24" s="95">
        <f>'[1]Получено телят'!K27+0</f>
        <v>656</v>
      </c>
      <c r="S24" s="97">
        <f>'[1]Получено телят'!L27+0</f>
        <v>3.1</v>
      </c>
      <c r="T24" s="99">
        <f>'[1]Привесы'!C27+0</f>
        <v>681</v>
      </c>
      <c r="U24" s="99">
        <f>'[1]Привесы'!D27+0</f>
        <v>17</v>
      </c>
      <c r="V24" s="95">
        <f>'[1]Привесы'!H27+0</f>
        <v>129</v>
      </c>
      <c r="W24" s="95">
        <f t="shared" si="0"/>
        <v>0</v>
      </c>
      <c r="X24" s="100">
        <f>'[1]Движение телок на 1.11.15 г'!AE25+0</f>
        <v>16</v>
      </c>
      <c r="Y24" s="101">
        <f t="shared" si="1"/>
        <v>-7</v>
      </c>
      <c r="Z24" s="102"/>
      <c r="AC24" s="103">
        <v>129</v>
      </c>
      <c r="AD24" s="103">
        <v>23</v>
      </c>
    </row>
    <row r="25" spans="1:30" ht="15">
      <c r="A25" s="91">
        <v>18</v>
      </c>
      <c r="B25" s="92" t="s">
        <v>16</v>
      </c>
      <c r="C25" s="93">
        <f>'[1]Коровы'!E28+0</f>
        <v>115</v>
      </c>
      <c r="D25" s="93">
        <f>'[1]Коровы'!F28+0</f>
        <v>0</v>
      </c>
      <c r="E25" s="94">
        <f>'[1]Коровы'!M28+0</f>
        <v>78</v>
      </c>
      <c r="F25" s="94">
        <f>'[1]Коровы'!N28+0</f>
        <v>0</v>
      </c>
      <c r="G25" s="93">
        <f>'[1]Телки'!E28+0</f>
        <v>43</v>
      </c>
      <c r="H25" s="93">
        <f>'[1]Телки'!F28+0</f>
        <v>0</v>
      </c>
      <c r="I25" s="95">
        <f>'[1]Телки'!M28+0</f>
        <v>30</v>
      </c>
      <c r="J25" s="95">
        <f>'[1]Телки'!N28+0</f>
        <v>0</v>
      </c>
      <c r="K25" s="96">
        <f>'[1]Движение телок за МЕСЯЦ'!J25+0</f>
        <v>419</v>
      </c>
      <c r="L25" s="93">
        <f>'[1]Телки'!Q28+0</f>
        <v>27</v>
      </c>
      <c r="M25" s="93">
        <f>'[1]Телки'!R28+0</f>
        <v>1</v>
      </c>
      <c r="N25" s="93">
        <f>'[1]Получено телят'!G28+0</f>
        <v>93</v>
      </c>
      <c r="O25" s="93">
        <f>'[1]Получено телят'!H28+0</f>
        <v>3</v>
      </c>
      <c r="P25" s="95">
        <f>'[1]Получено телят'!I28+0</f>
        <v>70</v>
      </c>
      <c r="Q25" s="95">
        <f>'[1]Получено телят'!J28+0</f>
        <v>1</v>
      </c>
      <c r="R25" s="95">
        <f>'[1]Получено телят'!K28+0</f>
        <v>734</v>
      </c>
      <c r="S25" s="97">
        <f>'[1]Получено телят'!L28+0</f>
        <v>4.2</v>
      </c>
      <c r="T25" s="99">
        <f>'[1]Привесы'!C28+0</f>
        <v>670</v>
      </c>
      <c r="U25" s="99">
        <f>'[1]Привесы'!D28+0</f>
        <v>-20</v>
      </c>
      <c r="V25" s="95">
        <f>'[1]Привесы'!H28+0</f>
        <v>130</v>
      </c>
      <c r="W25" s="95">
        <f t="shared" si="0"/>
        <v>0</v>
      </c>
      <c r="X25" s="100">
        <f>'[1]Движение телок на 1.11.15 г'!AE26+0</f>
        <v>14</v>
      </c>
      <c r="Y25" s="101">
        <f t="shared" si="1"/>
        <v>-5</v>
      </c>
      <c r="Z25" s="102"/>
      <c r="AC25" s="103">
        <v>130</v>
      </c>
      <c r="AD25" s="103">
        <v>19</v>
      </c>
    </row>
    <row r="26" spans="1:30" ht="15">
      <c r="A26" s="91">
        <v>19</v>
      </c>
      <c r="B26" s="92" t="s">
        <v>96</v>
      </c>
      <c r="C26" s="93">
        <f>'[1]Коровы'!E29+0</f>
        <v>112</v>
      </c>
      <c r="D26" s="93">
        <f>'[1]Коровы'!F29+0</f>
        <v>-1</v>
      </c>
      <c r="E26" s="94">
        <f>'[1]Коровы'!M29+0</f>
        <v>76</v>
      </c>
      <c r="F26" s="94">
        <f>'[1]Коровы'!N29+0</f>
        <v>-1</v>
      </c>
      <c r="G26" s="93">
        <f>'[1]Телки'!E29+0</f>
        <v>43</v>
      </c>
      <c r="H26" s="93">
        <f>'[1]Телки'!F29+0</f>
        <v>0</v>
      </c>
      <c r="I26" s="95">
        <f>'[1]Телки'!M29+0</f>
        <v>31</v>
      </c>
      <c r="J26" s="95">
        <f>'[1]Телки'!N29+0</f>
        <v>1</v>
      </c>
      <c r="K26" s="96">
        <f>'[1]Движение телок за МЕСЯЦ'!J26+0</f>
        <v>292</v>
      </c>
      <c r="L26" s="93">
        <f>'[1]Телки'!Q29+0</f>
        <v>32</v>
      </c>
      <c r="M26" s="93">
        <f>'[1]Телки'!R29+0</f>
        <v>-2</v>
      </c>
      <c r="N26" s="93">
        <f>'[1]Получено телят'!G29+0</f>
        <v>86</v>
      </c>
      <c r="O26" s="93">
        <f>'[1]Получено телят'!H29+0</f>
        <v>-4</v>
      </c>
      <c r="P26" s="95">
        <f>'[1]Получено телят'!I29+0</f>
        <v>69</v>
      </c>
      <c r="Q26" s="95">
        <f>'[1]Получено телят'!J29+0</f>
        <v>-2</v>
      </c>
      <c r="R26" s="95">
        <f>'[1]Получено телят'!K29+0</f>
        <v>440</v>
      </c>
      <c r="S26" s="97">
        <f>'[1]Получено телят'!L29+0</f>
        <v>3.7</v>
      </c>
      <c r="T26" s="99">
        <f>'[1]Привесы'!C29+0</f>
        <v>627</v>
      </c>
      <c r="U26" s="99">
        <f>'[1]Привесы'!D29+0</f>
        <v>39</v>
      </c>
      <c r="V26" s="95">
        <f>'[1]Привесы'!H29+0</f>
        <v>128</v>
      </c>
      <c r="W26" s="95">
        <f t="shared" si="0"/>
        <v>-1</v>
      </c>
      <c r="X26" s="100">
        <f>'[1]Движение телок на 1.11.15 г'!AE27+0</f>
        <v>12</v>
      </c>
      <c r="Y26" s="101">
        <f t="shared" si="1"/>
        <v>-6</v>
      </c>
      <c r="Z26" s="102"/>
      <c r="AC26" s="103">
        <v>129</v>
      </c>
      <c r="AD26" s="103">
        <v>18</v>
      </c>
    </row>
    <row r="27" spans="1:30" ht="15">
      <c r="A27" s="91">
        <v>20</v>
      </c>
      <c r="B27" s="92" t="s">
        <v>18</v>
      </c>
      <c r="C27" s="93">
        <f>'[1]Коровы'!E30+0</f>
        <v>93</v>
      </c>
      <c r="D27" s="93">
        <f>'[1]Коровы'!F30+0</f>
        <v>5</v>
      </c>
      <c r="E27" s="94">
        <f>'[1]Коровы'!M30+0</f>
        <v>65</v>
      </c>
      <c r="F27" s="94">
        <f>'[1]Коровы'!N30+0</f>
        <v>3</v>
      </c>
      <c r="G27" s="93">
        <f>'[1]Телки'!E30+0</f>
        <v>40</v>
      </c>
      <c r="H27" s="93">
        <f>'[1]Телки'!F30+0</f>
        <v>2</v>
      </c>
      <c r="I27" s="95">
        <f>'[1]Телки'!M30+0</f>
        <v>29</v>
      </c>
      <c r="J27" s="95">
        <f>'[1]Телки'!N30+0</f>
        <v>1</v>
      </c>
      <c r="K27" s="96">
        <f>'[1]Движение телок за МЕСЯЦ'!J27+0</f>
        <v>117</v>
      </c>
      <c r="L27" s="93">
        <f>'[1]Телки'!Q30+0</f>
        <v>24</v>
      </c>
      <c r="M27" s="93">
        <f>'[1]Телки'!R30+0</f>
        <v>2</v>
      </c>
      <c r="N27" s="93">
        <f>'[1]Получено телят'!G30+0</f>
        <v>82</v>
      </c>
      <c r="O27" s="93">
        <f>'[1]Получено телят'!H30+0</f>
        <v>10</v>
      </c>
      <c r="P27" s="95">
        <f>'[1]Получено телят'!I30+0</f>
        <v>64</v>
      </c>
      <c r="Q27" s="95">
        <f>'[1]Получено телят'!J30+0</f>
        <v>8</v>
      </c>
      <c r="R27" s="95">
        <f>'[1]Получено телят'!K30+0</f>
        <v>304</v>
      </c>
      <c r="S27" s="97">
        <f>'[1]Получено телят'!L30+0</f>
        <v>3.8</v>
      </c>
      <c r="T27" s="99">
        <f>'[1]Привесы'!C30+0</f>
        <v>628</v>
      </c>
      <c r="U27" s="99">
        <f>'[1]Привесы'!D30+0</f>
        <v>-60</v>
      </c>
      <c r="V27" s="95">
        <f>'[1]Привесы'!H30+0</f>
        <v>127</v>
      </c>
      <c r="W27" s="95">
        <f t="shared" si="0"/>
        <v>5</v>
      </c>
      <c r="X27" s="100">
        <f>'[1]Движение телок на 1.11.15 г'!AE28+0</f>
        <v>12</v>
      </c>
      <c r="Y27" s="101">
        <f t="shared" si="1"/>
        <v>-3</v>
      </c>
      <c r="Z27" s="102"/>
      <c r="AC27" s="103">
        <v>122</v>
      </c>
      <c r="AD27" s="103">
        <v>15</v>
      </c>
    </row>
    <row r="28" spans="1:30" ht="15.75" thickBot="1">
      <c r="A28" s="104">
        <v>21</v>
      </c>
      <c r="B28" s="105" t="s">
        <v>19</v>
      </c>
      <c r="C28" s="106">
        <f>'[1]Коровы'!E31+0</f>
        <v>102</v>
      </c>
      <c r="D28" s="106">
        <f>'[1]Коровы'!F31+0</f>
        <v>-1</v>
      </c>
      <c r="E28" s="107">
        <f>'[1]Коровы'!M31+0</f>
        <v>74</v>
      </c>
      <c r="F28" s="107">
        <f>'[1]Коровы'!N31+0</f>
        <v>-1</v>
      </c>
      <c r="G28" s="106">
        <f>'[1]Телки'!E31+0</f>
        <v>40</v>
      </c>
      <c r="H28" s="106">
        <f>'[1]Телки'!F31+0</f>
        <v>-1</v>
      </c>
      <c r="I28" s="108">
        <f>'[1]Телки'!M31+0</f>
        <v>27</v>
      </c>
      <c r="J28" s="108">
        <f>'[1]Телки'!N31+0</f>
        <v>-2</v>
      </c>
      <c r="K28" s="96">
        <f>'[1]Движение телок за МЕСЯЦ'!J28+0</f>
        <v>123</v>
      </c>
      <c r="L28" s="106">
        <f>'[1]Телки'!Q31+0</f>
        <v>31</v>
      </c>
      <c r="M28" s="106">
        <f>'[1]Телки'!R31+0</f>
        <v>4</v>
      </c>
      <c r="N28" s="106">
        <f>'[1]Получено телят'!G31+0</f>
        <v>91</v>
      </c>
      <c r="O28" s="106">
        <f>'[1]Получено телят'!H31+0</f>
        <v>3</v>
      </c>
      <c r="P28" s="108">
        <f>'[1]Получено телят'!I31+0</f>
        <v>72</v>
      </c>
      <c r="Q28" s="108">
        <f>'[1]Получено телят'!J31+0</f>
        <v>5</v>
      </c>
      <c r="R28" s="95">
        <f>'[1]Получено телят'!K31+0</f>
        <v>120</v>
      </c>
      <c r="S28" s="109">
        <f>'[1]Получено телят'!L31+0</f>
        <v>1.7</v>
      </c>
      <c r="T28" s="107">
        <f>'[1]Привесы'!C31+0</f>
        <v>667</v>
      </c>
      <c r="U28" s="107">
        <f>'[1]Привесы'!D31+0</f>
        <v>17</v>
      </c>
      <c r="V28" s="108">
        <f>'[1]Привесы'!H31+0</f>
        <v>149</v>
      </c>
      <c r="W28" s="108">
        <f t="shared" si="0"/>
        <v>-3</v>
      </c>
      <c r="X28" s="101">
        <f>'[1]Движение телок на 1.11.15 г'!AE29+0</f>
        <v>14</v>
      </c>
      <c r="Y28" s="101">
        <f t="shared" si="1"/>
        <v>0</v>
      </c>
      <c r="Z28" s="102"/>
      <c r="AC28" s="103">
        <v>152</v>
      </c>
      <c r="AD28" s="103">
        <v>14</v>
      </c>
    </row>
    <row r="29" spans="1:30" ht="16.5" thickBot="1">
      <c r="A29" s="110"/>
      <c r="B29" s="110" t="s">
        <v>20</v>
      </c>
      <c r="C29" s="111">
        <f>'[1]Коровы'!E32+0</f>
        <v>106</v>
      </c>
      <c r="D29" s="111">
        <f>'[1]Коровы'!F32+0</f>
        <v>3</v>
      </c>
      <c r="E29" s="112">
        <f>'[1]Коровы'!M32+0</f>
        <v>71</v>
      </c>
      <c r="F29" s="112">
        <f>'[1]Коровы'!N32+0</f>
        <v>2</v>
      </c>
      <c r="G29" s="111">
        <f>'[1]Телки'!E32+0</f>
        <v>40</v>
      </c>
      <c r="H29" s="111">
        <f>'[1]Телки'!F32+0</f>
        <v>1</v>
      </c>
      <c r="I29" s="111">
        <f>'[1]Телки'!M32+0</f>
        <v>28</v>
      </c>
      <c r="J29" s="111">
        <f>'[1]Телки'!N32+0</f>
        <v>1</v>
      </c>
      <c r="K29" s="113">
        <f>SUM(K8:K28)</f>
        <v>4739</v>
      </c>
      <c r="L29" s="39">
        <f>'[1]Телки'!Q32+0</f>
        <v>26</v>
      </c>
      <c r="M29" s="39">
        <f>'[1]Телки'!R32+0</f>
        <v>3</v>
      </c>
      <c r="N29" s="39">
        <f>'[1]Получено телят'!G32+0</f>
        <v>85</v>
      </c>
      <c r="O29" s="39">
        <f>'[1]Получено телят'!H32+0</f>
        <v>6</v>
      </c>
      <c r="P29" s="111">
        <f>'[1]Получено телят'!I32+0</f>
        <v>67</v>
      </c>
      <c r="Q29" s="114">
        <f>'[1]Получено телят'!J32+0</f>
        <v>3</v>
      </c>
      <c r="R29" s="111">
        <f>SUM(R8:R28)</f>
        <v>7071</v>
      </c>
      <c r="S29" s="115">
        <f>'[1]Получено телят'!L32+0</f>
        <v>3</v>
      </c>
      <c r="T29" s="39">
        <f>'[1]Привесы'!C32+0</f>
        <v>656</v>
      </c>
      <c r="U29" s="41">
        <f>'[1]Привесы'!D32+0</f>
        <v>35</v>
      </c>
      <c r="V29" s="39">
        <f>'[1]Привесы'!H32+0</f>
        <v>129</v>
      </c>
      <c r="W29" s="39">
        <f t="shared" si="0"/>
        <v>2</v>
      </c>
      <c r="X29" s="39">
        <f>'[1]Движение телок на 1.11.15 г'!AE30+0</f>
        <v>13</v>
      </c>
      <c r="Y29" s="39">
        <f t="shared" si="1"/>
        <v>-5</v>
      </c>
      <c r="Z29" s="116">
        <f>SUM(Z8:Z28)</f>
        <v>0</v>
      </c>
      <c r="AC29" s="103">
        <v>127</v>
      </c>
      <c r="AD29" s="103">
        <v>18</v>
      </c>
    </row>
    <row r="30" spans="1:26" ht="15.75">
      <c r="A30" s="117"/>
      <c r="B30" s="118" t="s">
        <v>55</v>
      </c>
      <c r="C30" s="119"/>
      <c r="D30" s="119"/>
      <c r="E30" s="120"/>
      <c r="F30" s="120"/>
      <c r="G30" s="119"/>
      <c r="H30" s="119"/>
      <c r="I30" s="120"/>
      <c r="J30" s="120"/>
      <c r="K30" s="120"/>
      <c r="L30" s="119"/>
      <c r="M30" s="119"/>
      <c r="N30" s="120"/>
      <c r="O30" s="120"/>
      <c r="P30" s="119"/>
      <c r="Q30" s="120"/>
      <c r="R30" s="120"/>
      <c r="S30" s="121"/>
      <c r="T30" s="120"/>
      <c r="U30" s="120"/>
      <c r="V30" s="120"/>
      <c r="W30" s="120"/>
      <c r="X30" s="122"/>
      <c r="Y30" s="122"/>
      <c r="Z30" s="123"/>
    </row>
    <row r="31" spans="1:26" ht="15.75">
      <c r="A31" s="124"/>
      <c r="B31" s="125" t="s">
        <v>97</v>
      </c>
      <c r="C31" s="126"/>
      <c r="D31" s="126"/>
      <c r="E31" s="127"/>
      <c r="F31" s="127"/>
      <c r="G31" s="126"/>
      <c r="H31" s="126"/>
      <c r="I31" s="127"/>
      <c r="J31" s="127"/>
      <c r="K31" s="126">
        <f>K29-K37</f>
        <v>1134</v>
      </c>
      <c r="L31" s="126"/>
      <c r="M31" s="126"/>
      <c r="N31" s="126"/>
      <c r="O31" s="126"/>
      <c r="P31" s="126"/>
      <c r="Q31" s="126"/>
      <c r="R31" s="126">
        <f>R29-R37</f>
        <v>-1360</v>
      </c>
      <c r="S31" s="128">
        <f>S29-S37</f>
        <v>-0.7</v>
      </c>
      <c r="T31" s="126"/>
      <c r="U31" s="126"/>
      <c r="V31" s="126"/>
      <c r="W31" s="126"/>
      <c r="X31" s="126"/>
      <c r="Y31" s="126"/>
      <c r="Z31" s="126">
        <f>Z29-Z37</f>
        <v>0</v>
      </c>
    </row>
    <row r="32" spans="1:26" ht="13.5" thickBot="1">
      <c r="A32" s="129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29"/>
    </row>
    <row r="34" spans="2:18" ht="15">
      <c r="B34" s="132"/>
      <c r="F34" s="132"/>
      <c r="P34" s="132"/>
      <c r="Q34" s="132"/>
      <c r="R34" s="132"/>
    </row>
    <row r="37" spans="11:26" ht="12.75">
      <c r="K37" s="103">
        <v>3605</v>
      </c>
      <c r="L37" s="103">
        <v>23</v>
      </c>
      <c r="M37" s="103">
        <v>1</v>
      </c>
      <c r="N37" s="103">
        <v>79</v>
      </c>
      <c r="O37" s="103">
        <v>0</v>
      </c>
      <c r="P37" s="103">
        <v>64</v>
      </c>
      <c r="Q37" s="103">
        <v>0</v>
      </c>
      <c r="R37" s="103">
        <v>8431</v>
      </c>
      <c r="S37" s="103">
        <v>3.7</v>
      </c>
      <c r="T37" s="103">
        <v>621</v>
      </c>
      <c r="U37" s="103">
        <v>-45</v>
      </c>
      <c r="V37" s="103">
        <v>127</v>
      </c>
      <c r="W37" s="103">
        <v>-1</v>
      </c>
      <c r="X37" s="133">
        <v>18</v>
      </c>
      <c r="Y37" s="133">
        <v>0</v>
      </c>
      <c r="Z37" s="103">
        <v>0</v>
      </c>
    </row>
    <row r="41" ht="12.75">
      <c r="AF41" t="s">
        <v>98</v>
      </c>
    </row>
  </sheetData>
  <mergeCells count="18">
    <mergeCell ref="P5:Q5"/>
    <mergeCell ref="R5:S5"/>
    <mergeCell ref="C4:F4"/>
    <mergeCell ref="G4:J4"/>
    <mergeCell ref="E5:F5"/>
    <mergeCell ref="I5:J5"/>
    <mergeCell ref="L5:M5"/>
    <mergeCell ref="N5:O5"/>
    <mergeCell ref="K4:M4"/>
    <mergeCell ref="N4:O4"/>
    <mergeCell ref="C1:X1"/>
    <mergeCell ref="C3:F3"/>
    <mergeCell ref="G3:J3"/>
    <mergeCell ref="K3:M3"/>
    <mergeCell ref="N3:Q3"/>
    <mergeCell ref="R3:S3"/>
    <mergeCell ref="P4:Q4"/>
    <mergeCell ref="R4:S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  <colBreaks count="1" manualBreakCount="1">
    <brk id="2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PLEMOTDEL</dc:creator>
  <cp:keywords/>
  <dc:description/>
  <cp:lastModifiedBy>User</cp:lastModifiedBy>
  <cp:lastPrinted>2015-11-08T13:50:02Z</cp:lastPrinted>
  <dcterms:created xsi:type="dcterms:W3CDTF">2005-04-07T05:08:08Z</dcterms:created>
  <dcterms:modified xsi:type="dcterms:W3CDTF">2015-11-09T07:28:46Z</dcterms:modified>
  <cp:category/>
  <cp:version/>
  <cp:contentType/>
  <cp:contentStatus/>
</cp:coreProperties>
</file>